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cat.sharepoint.com/sites/DIRECCIO/Documents compartits/G0600Gestio_recursos_economics/G0601Pressupost/2026/informes 2026/Portal de transparència/"/>
    </mc:Choice>
  </mc:AlternateContent>
  <xr:revisionPtr revIDLastSave="65" documentId="8_{8334E32D-F6AE-43EC-B4D7-B66FC6EC74AA}" xr6:coauthVersionLast="47" xr6:coauthVersionMax="47" xr10:uidLastSave="{E83CBF70-5FF5-4749-A65F-3225833D00DF}"/>
  <bookViews>
    <workbookView xWindow="-110" yWindow="-110" windowWidth="19420" windowHeight="11500" activeTab="1" xr2:uid="{21CD0FE3-BD83-4D44-AA58-8350EBF6F7E1}"/>
  </bookViews>
  <sheets>
    <sheet name="INGRESSOS" sheetId="1" r:id="rId1"/>
    <sheet name="DESPES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3" l="1"/>
  <c r="D8" i="1"/>
  <c r="D8" i="3" l="1"/>
  <c r="M12" i="3"/>
  <c r="M13" i="3"/>
  <c r="M48" i="3" s="1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E48" i="3"/>
  <c r="F48" i="3"/>
  <c r="G48" i="3"/>
  <c r="H48" i="3"/>
  <c r="J48" i="3"/>
  <c r="K48" i="3"/>
  <c r="L48" i="3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H28" i="1"/>
  <c r="G28" i="1"/>
  <c r="J28" i="1"/>
  <c r="I28" i="1"/>
  <c r="F28" i="1"/>
  <c r="E28" i="1"/>
</calcChain>
</file>

<file path=xl/sharedStrings.xml><?xml version="1.0" encoding="utf-8"?>
<sst xmlns="http://schemas.openxmlformats.org/spreadsheetml/2006/main" count="201" uniqueCount="136">
  <si>
    <t>ESTAT D'EXECUCIÓ DEL PRESSUPOST D'INGRESSOS (dades acumulades provisionals)</t>
  </si>
  <si>
    <t>Consorci Institut Català d'Avaluació de Polítiques Públiques</t>
  </si>
  <si>
    <t>Exercici:</t>
  </si>
  <si>
    <t>Exercici corrent</t>
  </si>
  <si>
    <t>Període del llistat: 01/01/2026 - 30/06/2026</t>
  </si>
  <si>
    <t>Estat d'operacions: Comptabilitzades</t>
  </si>
  <si>
    <t>% pressupost executat:</t>
  </si>
  <si>
    <t>Exercici</t>
  </si>
  <si>
    <t>Aplicació econòmica</t>
  </si>
  <si>
    <t>Descripció de l'aplicació econòmica</t>
  </si>
  <si>
    <t>Previsions Inicials</t>
  </si>
  <si>
    <t>Modificacions de previsions</t>
  </si>
  <si>
    <t>Previsions totals</t>
  </si>
  <si>
    <t>Drets reconeguts totals</t>
  </si>
  <si>
    <t>Drets recaptats</t>
  </si>
  <si>
    <t>Drets pendents de cobrament</t>
  </si>
  <si>
    <t>2026</t>
  </si>
  <si>
    <t>3110001</t>
  </si>
  <si>
    <t>Drets de matrícula</t>
  </si>
  <si>
    <t>3190009</t>
  </si>
  <si>
    <t>Prestacions d altres serveis a entitats de dins de</t>
  </si>
  <si>
    <t>3190010</t>
  </si>
  <si>
    <t>Prestacions d altres serveis a entitats de fora de</t>
  </si>
  <si>
    <t>3800001</t>
  </si>
  <si>
    <t>Reintegraments d'exercicis tancats</t>
  </si>
  <si>
    <t>3990009</t>
  </si>
  <si>
    <t>Altres ingressos diversos</t>
  </si>
  <si>
    <t>4100002</t>
  </si>
  <si>
    <t>Del Departament de la Presidència</t>
  </si>
  <si>
    <t>4100004</t>
  </si>
  <si>
    <t>Del Departament de Territori, Habitatge i Transició Ecològica</t>
  </si>
  <si>
    <t>4100007</t>
  </si>
  <si>
    <t>Del Departament d'Economia i Finances</t>
  </si>
  <si>
    <t>4100009</t>
  </si>
  <si>
    <t>Del Departament d'Educació i Formació Professional</t>
  </si>
  <si>
    <t>4100012</t>
  </si>
  <si>
    <t>Del Departament de Salut</t>
  </si>
  <si>
    <t>4100016</t>
  </si>
  <si>
    <t>Del Departament de Drets Socials i Inclusió</t>
  </si>
  <si>
    <t>4100021</t>
  </si>
  <si>
    <t>Del Departament d'Empresa i Treball</t>
  </si>
  <si>
    <t>4100024</t>
  </si>
  <si>
    <t>Del Departament d'Igualtat i Feminisme</t>
  </si>
  <si>
    <t>4306175</t>
  </si>
  <si>
    <t>De l'Agència de Formació i Qualificació</t>
  </si>
  <si>
    <t>4406800</t>
  </si>
  <si>
    <t>De l'Agència de Gestió d'Ajuts Universitaris i de Recerca (AGAUR)</t>
  </si>
  <si>
    <t>4620001</t>
  </si>
  <si>
    <t>De la Diputació de Barcelona</t>
  </si>
  <si>
    <t>8300007</t>
  </si>
  <si>
    <t/>
  </si>
  <si>
    <t>TOTAL</t>
  </si>
  <si>
    <t>Execució press. ingressos</t>
  </si>
  <si>
    <t>Inversions en immobilitzat intangible</t>
  </si>
  <si>
    <t>6800001</t>
  </si>
  <si>
    <t>Inversions en equips de procés de dades</t>
  </si>
  <si>
    <t>6500001</t>
  </si>
  <si>
    <t>Beques</t>
  </si>
  <si>
    <t>4800030</t>
  </si>
  <si>
    <t>despeses de publicacions</t>
  </si>
  <si>
    <t>2400001</t>
  </si>
  <si>
    <t>Dietes, locomoció i trasllats</t>
  </si>
  <si>
    <t>2300001</t>
  </si>
  <si>
    <t>Serveis TIC CTTI a DD08 - Serveis Recurrents</t>
  </si>
  <si>
    <t>2280008</t>
  </si>
  <si>
    <t>solucions TIC-CTTI-Serveis recurrents</t>
  </si>
  <si>
    <t>2280003</t>
  </si>
  <si>
    <t>Serveis informàtics realitzats per altres entitats</t>
  </si>
  <si>
    <t>2280002</t>
  </si>
  <si>
    <t>Serveis de formació</t>
  </si>
  <si>
    <t>2270014</t>
  </si>
  <si>
    <t>Treballs tècnics</t>
  </si>
  <si>
    <t>2270013</t>
  </si>
  <si>
    <t>custodia, dipòsit, emmagatzematge i destrucció</t>
  </si>
  <si>
    <t>2270011</t>
  </si>
  <si>
    <t>Interprets i traductors</t>
  </si>
  <si>
    <t>2270008</t>
  </si>
  <si>
    <t>Seguretat</t>
  </si>
  <si>
    <t>2270002</t>
  </si>
  <si>
    <t>Neteja i sanejament</t>
  </si>
  <si>
    <t>2270001</t>
  </si>
  <si>
    <t>Altres despeses diverses</t>
  </si>
  <si>
    <t>2260089</t>
  </si>
  <si>
    <t>Despeses per serveis bancaris</t>
  </si>
  <si>
    <t>2260039</t>
  </si>
  <si>
    <t>Desenv. programes de seguretat i salut laboral en el treball per prevenció riscos laborals</t>
  </si>
  <si>
    <t>2260033</t>
  </si>
  <si>
    <t>Formació dels empleats públics</t>
  </si>
  <si>
    <t>2260011</t>
  </si>
  <si>
    <t>organització de reunions, conferències, cursos</t>
  </si>
  <si>
    <t>2260005</t>
  </si>
  <si>
    <t>publicitat, difusió, i campanyes institucionals</t>
  </si>
  <si>
    <t>2260003</t>
  </si>
  <si>
    <t>tributs</t>
  </si>
  <si>
    <t>2250001</t>
  </si>
  <si>
    <t>Despeses d'assegurances</t>
  </si>
  <si>
    <t>2240001</t>
  </si>
  <si>
    <t>Despeses postals, missatgeria i altres similars</t>
  </si>
  <si>
    <t>2220001</t>
  </si>
  <si>
    <t>Aigua i energia</t>
  </si>
  <si>
    <t>2210001</t>
  </si>
  <si>
    <t>Premsa, revistes, llibres i altres publicacions</t>
  </si>
  <si>
    <t>2200002</t>
  </si>
  <si>
    <t>Material ordinari no inventariable</t>
  </si>
  <si>
    <t>2200001</t>
  </si>
  <si>
    <t>conserv, repar i manteniment d'altre imm.material. Instal.lacions tècniques i altres</t>
  </si>
  <si>
    <t>213000105</t>
  </si>
  <si>
    <t>Manteniment d'aplicacions informàtiques</t>
  </si>
  <si>
    <t>2120003</t>
  </si>
  <si>
    <t>Conservació, reparació i manteniment d'equips de reprografia i fotocopiadores</t>
  </si>
  <si>
    <t>2120002</t>
  </si>
  <si>
    <t>altres lloguers i canons</t>
  </si>
  <si>
    <t>2040001</t>
  </si>
  <si>
    <t>Altres lloguers i canons de terrenys, bens naturals, edifcis i altres const.</t>
  </si>
  <si>
    <t>2000002</t>
  </si>
  <si>
    <t>Seguretat Social</t>
  </si>
  <si>
    <t>1600001</t>
  </si>
  <si>
    <t>Productivitat</t>
  </si>
  <si>
    <t>1500001</t>
  </si>
  <si>
    <t>Retrib.bàsiques i altres remun/pers. laboral AD i assim</t>
  </si>
  <si>
    <t>1320001</t>
  </si>
  <si>
    <t>Retribucions bàsiques/ personal laboral temporal</t>
  </si>
  <si>
    <t>1310001</t>
  </si>
  <si>
    <t>Retribucions bàsiques/ personal laboral</t>
  </si>
  <si>
    <t>1300001</t>
  </si>
  <si>
    <t>Execució press. despeses</t>
  </si>
  <si>
    <t>Pagaments realitzats</t>
  </si>
  <si>
    <t>Obligacions reconegudes</t>
  </si>
  <si>
    <t>Disposicions o compromisos</t>
  </si>
  <si>
    <t>Despeses autoritzades</t>
  </si>
  <si>
    <t>Retencions de crèdits</t>
  </si>
  <si>
    <t>Crèdits definitius</t>
  </si>
  <si>
    <t>Modificacions de crèdits</t>
  </si>
  <si>
    <t>Crèdits inicials</t>
  </si>
  <si>
    <t>Exercici: 2026</t>
  </si>
  <si>
    <t>ESTAT D'EXECUCIÓ DEL PRESSUPOST DE DESPESES (dades acumulades provisionals)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</si>
</sst>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Verdana"/>
      <family val="2"/>
    </font>
    <font>
      <sz val="8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8"/>
      <color rgb="FF000000"/>
      <name val="Verdana"/>
      <family val="2"/>
    </font>
    <font>
      <sz val="10"/>
      <name val="Verdana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" fontId="5" fillId="0" borderId="0" xfId="0" applyNumberFormat="1" applyFont="1" applyAlignment="1">
      <alignment horizontal="left"/>
    </xf>
    <xf numFmtId="0" fontId="7" fillId="0" borderId="0" xfId="0" applyFont="1"/>
    <xf numFmtId="10" fontId="7" fillId="0" borderId="0" xfId="1" applyNumberFormat="1" applyFont="1"/>
    <xf numFmtId="14" fontId="8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" fontId="2" fillId="0" borderId="0" xfId="0" applyNumberFormat="1" applyFont="1"/>
    <xf numFmtId="0" fontId="9" fillId="0" borderId="0" xfId="0" applyFont="1"/>
    <xf numFmtId="0" fontId="10" fillId="0" borderId="0" xfId="0" applyFont="1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left"/>
    </xf>
    <xf numFmtId="20" fontId="5" fillId="0" borderId="0" xfId="0" applyNumberFormat="1" applyFont="1"/>
    <xf numFmtId="14" fontId="5" fillId="0" borderId="0" xfId="0" applyNumberFormat="1" applyFont="1"/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8E95-3321-456A-9DCE-AA053A0DC612}">
  <dimension ref="B1:K29"/>
  <sheetViews>
    <sheetView showGridLines="0" zoomScale="65" zoomScaleNormal="85" workbookViewId="0">
      <selection activeCell="H21" sqref="H21"/>
    </sheetView>
  </sheetViews>
  <sheetFormatPr defaultRowHeight="14.5" x14ac:dyDescent="0.35"/>
  <cols>
    <col min="1" max="1" width="2.6328125" customWidth="1"/>
    <col min="3" max="3" width="17.81640625" bestFit="1" customWidth="1"/>
    <col min="4" max="4" width="61.54296875" bestFit="1" customWidth="1"/>
    <col min="5" max="5" width="15.36328125" bestFit="1" customWidth="1"/>
    <col min="6" max="6" width="24.08984375" bestFit="1" customWidth="1"/>
    <col min="7" max="7" width="14.36328125" bestFit="1" customWidth="1"/>
    <col min="8" max="8" width="22.54296875" bestFit="1" customWidth="1"/>
    <col min="9" max="9" width="15" bestFit="1" customWidth="1"/>
    <col min="10" max="10" width="26.26953125" bestFit="1" customWidth="1"/>
    <col min="11" max="11" width="19.36328125" customWidth="1"/>
  </cols>
  <sheetData>
    <row r="1" spans="2:11" ht="8.5" customHeight="1" x14ac:dyDescent="0.35"/>
    <row r="2" spans="2:11" ht="15.5" x14ac:dyDescent="0.35">
      <c r="B2" s="1" t="s">
        <v>0</v>
      </c>
      <c r="C2" s="2"/>
      <c r="D2" s="2"/>
      <c r="E2" s="2"/>
      <c r="F2" s="2"/>
      <c r="G2" s="3"/>
    </row>
    <row r="3" spans="2:11" x14ac:dyDescent="0.35">
      <c r="B3" s="4" t="s">
        <v>1</v>
      </c>
    </row>
    <row r="4" spans="2:11" x14ac:dyDescent="0.35">
      <c r="B4" s="3" t="s">
        <v>2</v>
      </c>
      <c r="C4" s="5">
        <v>2026</v>
      </c>
    </row>
    <row r="5" spans="2:11" s="17" customFormat="1" x14ac:dyDescent="0.35">
      <c r="B5" s="16" t="s">
        <v>3</v>
      </c>
    </row>
    <row r="6" spans="2:11" s="17" customFormat="1" x14ac:dyDescent="0.35">
      <c r="B6" s="16" t="s">
        <v>4</v>
      </c>
    </row>
    <row r="7" spans="2:11" s="16" customFormat="1" ht="13.5" x14ac:dyDescent="0.3">
      <c r="B7" s="16" t="s">
        <v>5</v>
      </c>
    </row>
    <row r="8" spans="2:11" x14ac:dyDescent="0.35">
      <c r="B8" s="6" t="s">
        <v>6</v>
      </c>
      <c r="C8" s="6"/>
      <c r="D8" s="7">
        <f>I28/G28</f>
        <v>0.32322137493839737</v>
      </c>
      <c r="E8" s="8"/>
    </row>
    <row r="10" spans="2:11" ht="29" x14ac:dyDescent="0.35"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10" t="s">
        <v>52</v>
      </c>
    </row>
    <row r="11" spans="2:11" x14ac:dyDescent="0.35">
      <c r="B11" s="11" t="s">
        <v>16</v>
      </c>
      <c r="C11" s="11" t="s">
        <v>17</v>
      </c>
      <c r="D11" s="11" t="s">
        <v>18</v>
      </c>
      <c r="E11" s="12">
        <v>3600</v>
      </c>
      <c r="F11" s="12">
        <v>0</v>
      </c>
      <c r="G11" s="12">
        <v>3600</v>
      </c>
      <c r="H11" s="12">
        <v>0</v>
      </c>
      <c r="I11" s="12">
        <v>0</v>
      </c>
      <c r="J11" s="12">
        <v>0</v>
      </c>
      <c r="K11" s="12">
        <f>G11-I11</f>
        <v>3600</v>
      </c>
    </row>
    <row r="12" spans="2:11" x14ac:dyDescent="0.35">
      <c r="B12" s="11" t="s">
        <v>16</v>
      </c>
      <c r="C12" s="11" t="s">
        <v>19</v>
      </c>
      <c r="D12" s="11" t="s">
        <v>20</v>
      </c>
      <c r="E12" s="12">
        <v>23868.44</v>
      </c>
      <c r="F12" s="12">
        <v>0</v>
      </c>
      <c r="G12" s="12">
        <v>23868.44</v>
      </c>
      <c r="H12" s="12">
        <v>0</v>
      </c>
      <c r="I12" s="12">
        <v>0</v>
      </c>
      <c r="J12" s="12">
        <v>0</v>
      </c>
      <c r="K12" s="12">
        <f t="shared" ref="K12:K28" si="0">G12-I12</f>
        <v>23868.44</v>
      </c>
    </row>
    <row r="13" spans="2:11" x14ac:dyDescent="0.35">
      <c r="B13" s="11" t="s">
        <v>16</v>
      </c>
      <c r="C13" s="11" t="s">
        <v>21</v>
      </c>
      <c r="D13" s="11" t="s">
        <v>22</v>
      </c>
      <c r="E13" s="12">
        <v>12160</v>
      </c>
      <c r="F13" s="12">
        <v>0</v>
      </c>
      <c r="G13" s="12">
        <v>12160</v>
      </c>
      <c r="H13" s="12">
        <v>1610</v>
      </c>
      <c r="I13" s="12">
        <v>800</v>
      </c>
      <c r="J13" s="12">
        <v>810</v>
      </c>
      <c r="K13" s="12">
        <f t="shared" si="0"/>
        <v>11360</v>
      </c>
    </row>
    <row r="14" spans="2:11" x14ac:dyDescent="0.35">
      <c r="B14" s="11" t="s">
        <v>16</v>
      </c>
      <c r="C14" s="11" t="s">
        <v>23</v>
      </c>
      <c r="D14" s="11" t="s">
        <v>24</v>
      </c>
      <c r="E14" s="12">
        <v>0</v>
      </c>
      <c r="F14" s="12">
        <v>0</v>
      </c>
      <c r="G14" s="12">
        <v>0</v>
      </c>
      <c r="H14" s="12">
        <v>0.39</v>
      </c>
      <c r="I14" s="12">
        <v>0.39</v>
      </c>
      <c r="J14" s="12">
        <v>0</v>
      </c>
      <c r="K14" s="12">
        <f t="shared" si="0"/>
        <v>-0.39</v>
      </c>
    </row>
    <row r="15" spans="2:11" x14ac:dyDescent="0.35">
      <c r="B15" s="11" t="s">
        <v>16</v>
      </c>
      <c r="C15" s="11" t="s">
        <v>25</v>
      </c>
      <c r="D15" s="11" t="s">
        <v>26</v>
      </c>
      <c r="E15" s="12">
        <v>190374.61</v>
      </c>
      <c r="F15" s="12">
        <v>0</v>
      </c>
      <c r="G15" s="12">
        <v>190374.61</v>
      </c>
      <c r="H15" s="12">
        <v>0</v>
      </c>
      <c r="I15" s="12">
        <v>0</v>
      </c>
      <c r="J15" s="12">
        <v>0</v>
      </c>
      <c r="K15" s="12">
        <f t="shared" si="0"/>
        <v>190374.61</v>
      </c>
    </row>
    <row r="16" spans="2:11" x14ac:dyDescent="0.35">
      <c r="B16" s="11" t="s">
        <v>16</v>
      </c>
      <c r="C16" s="11" t="s">
        <v>27</v>
      </c>
      <c r="D16" s="11" t="s">
        <v>28</v>
      </c>
      <c r="E16" s="12">
        <v>25332.16</v>
      </c>
      <c r="F16" s="12">
        <v>0</v>
      </c>
      <c r="G16" s="12">
        <v>25332.16</v>
      </c>
      <c r="H16" s="12">
        <v>76464</v>
      </c>
      <c r="I16" s="12">
        <v>0</v>
      </c>
      <c r="J16" s="12">
        <v>76464</v>
      </c>
      <c r="K16" s="12">
        <f t="shared" si="0"/>
        <v>25332.16</v>
      </c>
    </row>
    <row r="17" spans="2:11" x14ac:dyDescent="0.35">
      <c r="B17" s="11" t="s">
        <v>16</v>
      </c>
      <c r="C17" s="11" t="s">
        <v>29</v>
      </c>
      <c r="D17" s="11" t="s">
        <v>30</v>
      </c>
      <c r="E17" s="12">
        <v>0</v>
      </c>
      <c r="F17" s="12">
        <v>0</v>
      </c>
      <c r="G17" s="12">
        <v>0</v>
      </c>
      <c r="H17" s="12">
        <v>83160</v>
      </c>
      <c r="I17" s="12">
        <v>0</v>
      </c>
      <c r="J17" s="12">
        <v>83160</v>
      </c>
      <c r="K17" s="12">
        <f t="shared" si="0"/>
        <v>0</v>
      </c>
    </row>
    <row r="18" spans="2:11" x14ac:dyDescent="0.35">
      <c r="B18" s="11" t="s">
        <v>16</v>
      </c>
      <c r="C18" s="11" t="s">
        <v>31</v>
      </c>
      <c r="D18" s="11" t="s">
        <v>32</v>
      </c>
      <c r="E18" s="12">
        <v>1060000</v>
      </c>
      <c r="F18" s="12">
        <v>0</v>
      </c>
      <c r="G18" s="12">
        <v>1060000</v>
      </c>
      <c r="H18" s="12">
        <v>756186.69</v>
      </c>
      <c r="I18" s="12">
        <v>397212.11</v>
      </c>
      <c r="J18" s="12">
        <v>358974.58</v>
      </c>
      <c r="K18" s="12">
        <f t="shared" si="0"/>
        <v>662787.89</v>
      </c>
    </row>
    <row r="19" spans="2:11" x14ac:dyDescent="0.35">
      <c r="B19" s="11" t="s">
        <v>16</v>
      </c>
      <c r="C19" s="11" t="s">
        <v>33</v>
      </c>
      <c r="D19" s="11" t="s">
        <v>34</v>
      </c>
      <c r="E19" s="12">
        <v>69479.34</v>
      </c>
      <c r="F19" s="12">
        <v>0</v>
      </c>
      <c r="G19" s="12">
        <v>69479.34</v>
      </c>
      <c r="H19" s="12">
        <v>474696</v>
      </c>
      <c r="I19" s="12">
        <v>0</v>
      </c>
      <c r="J19" s="12">
        <v>474696</v>
      </c>
      <c r="K19" s="12">
        <f t="shared" si="0"/>
        <v>69479.34</v>
      </c>
    </row>
    <row r="20" spans="2:11" x14ac:dyDescent="0.35">
      <c r="B20" s="11" t="s">
        <v>16</v>
      </c>
      <c r="C20" s="11" t="s">
        <v>35</v>
      </c>
      <c r="D20" s="11" t="s">
        <v>36</v>
      </c>
      <c r="E20" s="12">
        <v>0</v>
      </c>
      <c r="F20" s="12">
        <v>0</v>
      </c>
      <c r="G20" s="12">
        <v>0</v>
      </c>
      <c r="H20" s="12">
        <v>149112</v>
      </c>
      <c r="I20" s="12">
        <v>0</v>
      </c>
      <c r="J20" s="12">
        <v>149112</v>
      </c>
      <c r="K20" s="12">
        <f t="shared" si="0"/>
        <v>0</v>
      </c>
    </row>
    <row r="21" spans="2:11" x14ac:dyDescent="0.35">
      <c r="B21" s="11" t="s">
        <v>16</v>
      </c>
      <c r="C21" s="11" t="s">
        <v>37</v>
      </c>
      <c r="D21" s="11" t="s">
        <v>38</v>
      </c>
      <c r="E21" s="12">
        <v>85553.55</v>
      </c>
      <c r="F21" s="12">
        <v>0</v>
      </c>
      <c r="G21" s="12">
        <v>85553.55</v>
      </c>
      <c r="H21" s="12">
        <v>356400</v>
      </c>
      <c r="I21" s="12">
        <v>142560</v>
      </c>
      <c r="J21" s="12">
        <v>213840</v>
      </c>
      <c r="K21" s="12">
        <f t="shared" si="0"/>
        <v>-57006.45</v>
      </c>
    </row>
    <row r="22" spans="2:11" x14ac:dyDescent="0.35">
      <c r="B22" s="11" t="s">
        <v>16</v>
      </c>
      <c r="C22" s="11" t="s">
        <v>39</v>
      </c>
      <c r="D22" s="11" t="s">
        <v>40</v>
      </c>
      <c r="E22" s="12">
        <v>0</v>
      </c>
      <c r="F22" s="12">
        <v>0</v>
      </c>
      <c r="G22" s="12">
        <v>0</v>
      </c>
      <c r="H22" s="12">
        <v>140472</v>
      </c>
      <c r="I22" s="12">
        <v>0</v>
      </c>
      <c r="J22" s="12">
        <v>140472</v>
      </c>
      <c r="K22" s="12">
        <f t="shared" si="0"/>
        <v>0</v>
      </c>
    </row>
    <row r="23" spans="2:11" x14ac:dyDescent="0.35">
      <c r="B23" s="11" t="s">
        <v>16</v>
      </c>
      <c r="C23" s="11" t="s">
        <v>41</v>
      </c>
      <c r="D23" s="11" t="s">
        <v>42</v>
      </c>
      <c r="E23" s="12">
        <v>35936.32</v>
      </c>
      <c r="F23" s="12">
        <v>0</v>
      </c>
      <c r="G23" s="12">
        <v>35936.32</v>
      </c>
      <c r="H23" s="12">
        <v>0</v>
      </c>
      <c r="I23" s="12">
        <v>0</v>
      </c>
      <c r="J23" s="12">
        <v>0</v>
      </c>
      <c r="K23" s="12">
        <f t="shared" si="0"/>
        <v>35936.32</v>
      </c>
    </row>
    <row r="24" spans="2:11" x14ac:dyDescent="0.35">
      <c r="B24" s="11" t="s">
        <v>16</v>
      </c>
      <c r="C24" s="11" t="s">
        <v>43</v>
      </c>
      <c r="D24" s="11" t="s">
        <v>44</v>
      </c>
      <c r="E24" s="12">
        <v>59648.4</v>
      </c>
      <c r="F24" s="12">
        <v>0</v>
      </c>
      <c r="G24" s="12">
        <v>59648.4</v>
      </c>
      <c r="H24" s="12">
        <v>0</v>
      </c>
      <c r="I24" s="12">
        <v>0</v>
      </c>
      <c r="J24" s="12">
        <v>0</v>
      </c>
      <c r="K24" s="12">
        <f t="shared" si="0"/>
        <v>59648.4</v>
      </c>
    </row>
    <row r="25" spans="2:11" x14ac:dyDescent="0.35">
      <c r="B25" s="11" t="s">
        <v>16</v>
      </c>
      <c r="C25" s="11" t="s">
        <v>45</v>
      </c>
      <c r="D25" s="11" t="s">
        <v>46</v>
      </c>
      <c r="E25" s="12">
        <v>0</v>
      </c>
      <c r="F25" s="12">
        <v>0</v>
      </c>
      <c r="G25" s="12">
        <v>0</v>
      </c>
      <c r="H25" s="12">
        <v>145440</v>
      </c>
      <c r="I25" s="12">
        <v>0</v>
      </c>
      <c r="J25" s="12">
        <v>145440</v>
      </c>
      <c r="K25" s="12">
        <f t="shared" si="0"/>
        <v>0</v>
      </c>
    </row>
    <row r="26" spans="2:11" x14ac:dyDescent="0.35">
      <c r="B26" s="11" t="s">
        <v>16</v>
      </c>
      <c r="C26" s="11" t="s">
        <v>47</v>
      </c>
      <c r="D26" s="11" t="s">
        <v>48</v>
      </c>
      <c r="E26" s="12">
        <v>96500</v>
      </c>
      <c r="F26" s="12">
        <v>0</v>
      </c>
      <c r="G26" s="12">
        <v>96500</v>
      </c>
      <c r="H26" s="12">
        <v>0</v>
      </c>
      <c r="I26" s="12">
        <v>0</v>
      </c>
      <c r="J26" s="12">
        <v>0</v>
      </c>
      <c r="K26" s="12">
        <f t="shared" si="0"/>
        <v>96500</v>
      </c>
    </row>
    <row r="27" spans="2:11" x14ac:dyDescent="0.35">
      <c r="B27" s="11" t="s">
        <v>16</v>
      </c>
      <c r="C27" s="11" t="s">
        <v>49</v>
      </c>
      <c r="D27" s="11" t="s">
        <v>32</v>
      </c>
      <c r="E27" s="12">
        <v>10000</v>
      </c>
      <c r="F27" s="12">
        <v>0</v>
      </c>
      <c r="G27" s="12">
        <v>10000</v>
      </c>
      <c r="H27" s="12">
        <v>0</v>
      </c>
      <c r="I27" s="12">
        <v>0</v>
      </c>
      <c r="J27" s="12">
        <v>0</v>
      </c>
      <c r="K27" s="12">
        <f t="shared" si="0"/>
        <v>10000</v>
      </c>
    </row>
    <row r="28" spans="2:11" x14ac:dyDescent="0.35">
      <c r="B28" s="13" t="s">
        <v>50</v>
      </c>
      <c r="C28" s="13" t="s">
        <v>51</v>
      </c>
      <c r="D28" s="13" t="s">
        <v>50</v>
      </c>
      <c r="E28" s="14">
        <f>SUM(E11:E27)</f>
        <v>1672452.82</v>
      </c>
      <c r="F28" s="14">
        <f t="shared" ref="F28:J28" si="1">SUM(F11:F27)</f>
        <v>0</v>
      </c>
      <c r="G28" s="14">
        <f t="shared" si="1"/>
        <v>1672452.82</v>
      </c>
      <c r="H28" s="14">
        <f t="shared" si="1"/>
        <v>2183541.08</v>
      </c>
      <c r="I28" s="14">
        <f t="shared" si="1"/>
        <v>540572.5</v>
      </c>
      <c r="J28" s="14">
        <f t="shared" si="1"/>
        <v>1642968.58</v>
      </c>
      <c r="K28" s="14">
        <f t="shared" si="0"/>
        <v>1131880.32</v>
      </c>
    </row>
    <row r="29" spans="2:11" x14ac:dyDescent="0.35">
      <c r="E29" s="15"/>
      <c r="F29" s="15"/>
      <c r="G29" s="15"/>
      <c r="H29" s="15"/>
      <c r="I29" s="15"/>
      <c r="J29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B954-1D46-4DE4-A4C9-FE67ADE3492C}">
  <dimension ref="B1:M48"/>
  <sheetViews>
    <sheetView showGridLines="0" tabSelected="1" topLeftCell="A10" zoomScale="60" zoomScaleNormal="70" workbookViewId="0">
      <selection activeCell="D8" sqref="D8"/>
    </sheetView>
  </sheetViews>
  <sheetFormatPr defaultRowHeight="14.5" x14ac:dyDescent="0.35"/>
  <cols>
    <col min="1" max="1" width="2.6328125" customWidth="1"/>
    <col min="2" max="2" width="9.26953125" customWidth="1"/>
    <col min="3" max="3" width="18.36328125" bestFit="1" customWidth="1"/>
    <col min="4" max="4" width="75.26953125" bestFit="1" customWidth="1"/>
    <col min="5" max="5" width="13.36328125" bestFit="1" customWidth="1"/>
    <col min="6" max="6" width="23.81640625" customWidth="1"/>
    <col min="7" max="7" width="22" bestFit="1" customWidth="1"/>
    <col min="8" max="8" width="22" customWidth="1"/>
    <col min="9" max="9" width="20.453125" bestFit="1" customWidth="1"/>
    <col min="10" max="10" width="25.08984375" bestFit="1" customWidth="1"/>
    <col min="11" max="11" width="22.90625" bestFit="1" customWidth="1"/>
    <col min="12" max="12" width="18.90625" bestFit="1" customWidth="1"/>
    <col min="13" max="13" width="19.08984375" customWidth="1"/>
    <col min="20" max="20" width="18.6328125" bestFit="1" customWidth="1"/>
  </cols>
  <sheetData>
    <row r="1" spans="2:13" ht="8.5" customHeight="1" x14ac:dyDescent="0.35"/>
    <row r="2" spans="2:13" ht="15.5" x14ac:dyDescent="0.35">
      <c r="B2" s="1" t="s">
        <v>135</v>
      </c>
      <c r="C2" s="2"/>
      <c r="D2" s="2"/>
      <c r="E2" s="2"/>
      <c r="F2" s="2"/>
      <c r="G2" s="2"/>
      <c r="H2" s="2"/>
      <c r="I2" s="2"/>
      <c r="J2" s="3"/>
      <c r="K2" s="25"/>
      <c r="L2" s="3"/>
      <c r="M2" s="24"/>
    </row>
    <row r="3" spans="2:13" x14ac:dyDescent="0.35">
      <c r="B3" s="4" t="s">
        <v>1</v>
      </c>
    </row>
    <row r="4" spans="2:13" x14ac:dyDescent="0.35">
      <c r="B4" s="3" t="s">
        <v>134</v>
      </c>
    </row>
    <row r="5" spans="2:13" s="17" customFormat="1" x14ac:dyDescent="0.35">
      <c r="B5" s="16" t="s">
        <v>3</v>
      </c>
    </row>
    <row r="6" spans="2:13" x14ac:dyDescent="0.35">
      <c r="B6" s="3" t="s">
        <v>4</v>
      </c>
    </row>
    <row r="7" spans="2:13" s="16" customFormat="1" ht="13.5" x14ac:dyDescent="0.3">
      <c r="B7" s="16" t="s">
        <v>5</v>
      </c>
    </row>
    <row r="8" spans="2:13" s="3" customFormat="1" ht="13.5" x14ac:dyDescent="0.3">
      <c r="B8" s="23" t="s">
        <v>6</v>
      </c>
      <c r="D8" s="7">
        <f>K48/G48</f>
        <v>0.59045264427847965</v>
      </c>
    </row>
    <row r="9" spans="2:13" x14ac:dyDescent="0.35">
      <c r="B9" s="22"/>
      <c r="C9" s="22"/>
      <c r="D9" s="8"/>
    </row>
    <row r="11" spans="2:13" ht="29" x14ac:dyDescent="0.35">
      <c r="B11" s="9" t="s">
        <v>7</v>
      </c>
      <c r="C11" s="9" t="s">
        <v>8</v>
      </c>
      <c r="D11" s="9" t="s">
        <v>9</v>
      </c>
      <c r="E11" s="9" t="s">
        <v>133</v>
      </c>
      <c r="F11" s="9" t="s">
        <v>132</v>
      </c>
      <c r="G11" s="9" t="s">
        <v>131</v>
      </c>
      <c r="H11" s="9" t="s">
        <v>130</v>
      </c>
      <c r="I11" s="9" t="s">
        <v>129</v>
      </c>
      <c r="J11" s="21" t="s">
        <v>128</v>
      </c>
      <c r="K11" s="9" t="s">
        <v>127</v>
      </c>
      <c r="L11" s="20" t="s">
        <v>126</v>
      </c>
      <c r="M11" s="10" t="s">
        <v>125</v>
      </c>
    </row>
    <row r="12" spans="2:13" x14ac:dyDescent="0.35">
      <c r="B12" s="19" t="s">
        <v>16</v>
      </c>
      <c r="C12" s="11" t="s">
        <v>124</v>
      </c>
      <c r="D12" s="11" t="s">
        <v>123</v>
      </c>
      <c r="E12" s="12">
        <v>905128.61</v>
      </c>
      <c r="F12" s="12">
        <v>0</v>
      </c>
      <c r="G12" s="12">
        <v>905128.61</v>
      </c>
      <c r="H12" s="12">
        <v>0</v>
      </c>
      <c r="I12" s="12">
        <v>619087.97</v>
      </c>
      <c r="J12" s="12">
        <v>619087.97</v>
      </c>
      <c r="K12" s="12">
        <v>619087.97</v>
      </c>
      <c r="L12" s="12">
        <v>548525.81999999995</v>
      </c>
      <c r="M12" s="12">
        <f t="shared" ref="M12:M47" si="0">G12-K12</f>
        <v>286040.64</v>
      </c>
    </row>
    <row r="13" spans="2:13" x14ac:dyDescent="0.35">
      <c r="B13" s="19" t="s">
        <v>16</v>
      </c>
      <c r="C13" s="11" t="s">
        <v>122</v>
      </c>
      <c r="D13" s="11" t="s">
        <v>121</v>
      </c>
      <c r="E13" s="12">
        <v>0</v>
      </c>
      <c r="F13" s="12">
        <v>0</v>
      </c>
      <c r="G13" s="12">
        <v>0</v>
      </c>
      <c r="H13" s="12">
        <v>0</v>
      </c>
      <c r="I13" s="12">
        <v>27258.26</v>
      </c>
      <c r="J13" s="12">
        <v>27258.26</v>
      </c>
      <c r="K13" s="12">
        <v>27258.26</v>
      </c>
      <c r="L13" s="12">
        <v>23425.599999999999</v>
      </c>
      <c r="M13" s="12">
        <f t="shared" si="0"/>
        <v>-27258.26</v>
      </c>
    </row>
    <row r="14" spans="2:13" x14ac:dyDescent="0.35">
      <c r="B14" s="19" t="s">
        <v>16</v>
      </c>
      <c r="C14" s="11" t="s">
        <v>120</v>
      </c>
      <c r="D14" s="11" t="s">
        <v>119</v>
      </c>
      <c r="E14" s="12">
        <v>84849.66</v>
      </c>
      <c r="F14" s="12">
        <v>0</v>
      </c>
      <c r="G14" s="12">
        <v>84849.66</v>
      </c>
      <c r="H14" s="12">
        <v>0</v>
      </c>
      <c r="I14" s="12">
        <v>52555.199999999997</v>
      </c>
      <c r="J14" s="12">
        <v>52555.199999999997</v>
      </c>
      <c r="K14" s="12">
        <v>52555.199999999997</v>
      </c>
      <c r="L14" s="12">
        <v>45985.8</v>
      </c>
      <c r="M14" s="12">
        <f t="shared" si="0"/>
        <v>32294.460000000006</v>
      </c>
    </row>
    <row r="15" spans="2:13" x14ac:dyDescent="0.35">
      <c r="B15" s="19" t="s">
        <v>16</v>
      </c>
      <c r="C15" s="11" t="s">
        <v>118</v>
      </c>
      <c r="D15" s="11" t="s">
        <v>117</v>
      </c>
      <c r="E15" s="12">
        <v>63905.75</v>
      </c>
      <c r="F15" s="12">
        <v>0</v>
      </c>
      <c r="G15" s="12">
        <v>63905.75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f t="shared" si="0"/>
        <v>63905.75</v>
      </c>
    </row>
    <row r="16" spans="2:13" x14ac:dyDescent="0.35">
      <c r="B16" s="19" t="s">
        <v>16</v>
      </c>
      <c r="C16" s="11" t="s">
        <v>116</v>
      </c>
      <c r="D16" s="11" t="s">
        <v>115</v>
      </c>
      <c r="E16" s="12">
        <v>289328.12</v>
      </c>
      <c r="F16" s="12">
        <v>0</v>
      </c>
      <c r="G16" s="12">
        <v>289328.12</v>
      </c>
      <c r="H16" s="12">
        <v>0</v>
      </c>
      <c r="I16" s="12">
        <v>192559.28</v>
      </c>
      <c r="J16" s="12">
        <v>192559.28</v>
      </c>
      <c r="K16" s="12">
        <v>192559.28</v>
      </c>
      <c r="L16" s="12">
        <v>135345.49</v>
      </c>
      <c r="M16" s="12">
        <f t="shared" si="0"/>
        <v>96768.84</v>
      </c>
    </row>
    <row r="17" spans="2:13" x14ac:dyDescent="0.35">
      <c r="B17" s="19" t="s">
        <v>16</v>
      </c>
      <c r="C17" s="11" t="s">
        <v>114</v>
      </c>
      <c r="D17" s="11" t="s">
        <v>113</v>
      </c>
      <c r="E17" s="12">
        <v>30116</v>
      </c>
      <c r="F17" s="12">
        <v>0</v>
      </c>
      <c r="G17" s="12">
        <v>30116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f t="shared" si="0"/>
        <v>30116</v>
      </c>
    </row>
    <row r="18" spans="2:13" x14ac:dyDescent="0.35">
      <c r="B18" s="19" t="s">
        <v>16</v>
      </c>
      <c r="C18" s="11" t="s">
        <v>112</v>
      </c>
      <c r="D18" s="11" t="s">
        <v>111</v>
      </c>
      <c r="E18" s="12">
        <v>511.39</v>
      </c>
      <c r="F18" s="12">
        <v>0</v>
      </c>
      <c r="G18" s="12">
        <v>511.39</v>
      </c>
      <c r="H18" s="12">
        <v>0</v>
      </c>
      <c r="I18" s="12">
        <v>527.55999999999995</v>
      </c>
      <c r="J18" s="12">
        <v>527.55999999999995</v>
      </c>
      <c r="K18" s="12">
        <v>527.55999999999995</v>
      </c>
      <c r="L18" s="12">
        <v>527.55999999999995</v>
      </c>
      <c r="M18" s="12">
        <f t="shared" si="0"/>
        <v>-16.169999999999959</v>
      </c>
    </row>
    <row r="19" spans="2:13" x14ac:dyDescent="0.35">
      <c r="B19" s="19" t="s">
        <v>16</v>
      </c>
      <c r="C19" s="11" t="s">
        <v>110</v>
      </c>
      <c r="D19" s="11" t="s">
        <v>109</v>
      </c>
      <c r="E19" s="12">
        <v>1000</v>
      </c>
      <c r="F19" s="12">
        <v>0</v>
      </c>
      <c r="G19" s="12">
        <v>1000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f t="shared" si="0"/>
        <v>1000</v>
      </c>
    </row>
    <row r="20" spans="2:13" x14ac:dyDescent="0.35">
      <c r="B20" s="19" t="s">
        <v>16</v>
      </c>
      <c r="C20" s="11" t="s">
        <v>108</v>
      </c>
      <c r="D20" s="11" t="s">
        <v>107</v>
      </c>
      <c r="E20" s="12">
        <v>0</v>
      </c>
      <c r="F20" s="12">
        <v>0</v>
      </c>
      <c r="G20" s="12">
        <v>0</v>
      </c>
      <c r="H20" s="12">
        <v>0</v>
      </c>
      <c r="I20" s="12">
        <v>1613.63</v>
      </c>
      <c r="J20" s="12">
        <v>1613.63</v>
      </c>
      <c r="K20" s="12">
        <v>0</v>
      </c>
      <c r="L20" s="12">
        <v>0</v>
      </c>
      <c r="M20" s="12">
        <f t="shared" si="0"/>
        <v>0</v>
      </c>
    </row>
    <row r="21" spans="2:13" x14ac:dyDescent="0.35">
      <c r="B21" s="19" t="s">
        <v>16</v>
      </c>
      <c r="C21" s="11" t="s">
        <v>106</v>
      </c>
      <c r="D21" s="11" t="s">
        <v>105</v>
      </c>
      <c r="E21" s="12">
        <v>638.64</v>
      </c>
      <c r="F21" s="12">
        <v>0</v>
      </c>
      <c r="G21" s="12">
        <v>638.64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f t="shared" si="0"/>
        <v>638.64</v>
      </c>
    </row>
    <row r="22" spans="2:13" x14ac:dyDescent="0.35">
      <c r="B22" s="19" t="s">
        <v>16</v>
      </c>
      <c r="C22" s="11" t="s">
        <v>104</v>
      </c>
      <c r="D22" s="11" t="s">
        <v>103</v>
      </c>
      <c r="E22" s="12">
        <v>2500</v>
      </c>
      <c r="F22" s="12">
        <v>0</v>
      </c>
      <c r="G22" s="12">
        <v>2500</v>
      </c>
      <c r="H22" s="12">
        <v>0</v>
      </c>
      <c r="I22" s="12">
        <v>996.05</v>
      </c>
      <c r="J22" s="12">
        <v>996.05</v>
      </c>
      <c r="K22" s="12">
        <v>587.24</v>
      </c>
      <c r="L22" s="12">
        <v>587.24</v>
      </c>
      <c r="M22" s="12">
        <f t="shared" si="0"/>
        <v>1912.76</v>
      </c>
    </row>
    <row r="23" spans="2:13" x14ac:dyDescent="0.35">
      <c r="B23" s="19" t="s">
        <v>16</v>
      </c>
      <c r="C23" s="11" t="s">
        <v>102</v>
      </c>
      <c r="D23" s="11" t="s">
        <v>101</v>
      </c>
      <c r="E23" s="12">
        <v>0</v>
      </c>
      <c r="F23" s="12">
        <v>0</v>
      </c>
      <c r="G23" s="12">
        <v>0</v>
      </c>
      <c r="H23" s="12">
        <v>0</v>
      </c>
      <c r="I23" s="12">
        <v>230</v>
      </c>
      <c r="J23" s="12">
        <v>230</v>
      </c>
      <c r="K23" s="12">
        <v>230</v>
      </c>
      <c r="L23" s="12">
        <v>230</v>
      </c>
      <c r="M23" s="12">
        <f t="shared" si="0"/>
        <v>-230</v>
      </c>
    </row>
    <row r="24" spans="2:13" x14ac:dyDescent="0.35">
      <c r="B24" s="19" t="s">
        <v>16</v>
      </c>
      <c r="C24" s="11" t="s">
        <v>100</v>
      </c>
      <c r="D24" s="11" t="s">
        <v>99</v>
      </c>
      <c r="E24" s="12">
        <v>6000</v>
      </c>
      <c r="F24" s="12">
        <v>0</v>
      </c>
      <c r="G24" s="12">
        <v>6000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f t="shared" si="0"/>
        <v>6000</v>
      </c>
    </row>
    <row r="25" spans="2:13" x14ac:dyDescent="0.35">
      <c r="B25" s="19" t="s">
        <v>16</v>
      </c>
      <c r="C25" s="11" t="s">
        <v>98</v>
      </c>
      <c r="D25" s="11" t="s">
        <v>97</v>
      </c>
      <c r="E25" s="12">
        <v>200</v>
      </c>
      <c r="F25" s="12">
        <v>0</v>
      </c>
      <c r="G25" s="12">
        <v>200</v>
      </c>
      <c r="H25" s="12">
        <v>0</v>
      </c>
      <c r="I25" s="12">
        <v>50</v>
      </c>
      <c r="J25" s="12">
        <v>50</v>
      </c>
      <c r="K25" s="12">
        <v>0</v>
      </c>
      <c r="L25" s="12">
        <v>0</v>
      </c>
      <c r="M25" s="12">
        <f t="shared" si="0"/>
        <v>200</v>
      </c>
    </row>
    <row r="26" spans="2:13" x14ac:dyDescent="0.35">
      <c r="B26" s="19" t="s">
        <v>16</v>
      </c>
      <c r="C26" s="11" t="s">
        <v>96</v>
      </c>
      <c r="D26" s="11" t="s">
        <v>95</v>
      </c>
      <c r="E26" s="12">
        <v>6800</v>
      </c>
      <c r="F26" s="12">
        <v>0</v>
      </c>
      <c r="G26" s="12">
        <v>6800</v>
      </c>
      <c r="H26" s="12">
        <v>0</v>
      </c>
      <c r="I26" s="12">
        <v>640.30999999999995</v>
      </c>
      <c r="J26" s="12">
        <v>640.30999999999995</v>
      </c>
      <c r="K26" s="12">
        <v>471.51</v>
      </c>
      <c r="L26" s="12">
        <v>471.51</v>
      </c>
      <c r="M26" s="12">
        <f t="shared" si="0"/>
        <v>6328.49</v>
      </c>
    </row>
    <row r="27" spans="2:13" x14ac:dyDescent="0.35">
      <c r="B27" s="19" t="s">
        <v>16</v>
      </c>
      <c r="C27" s="11" t="s">
        <v>94</v>
      </c>
      <c r="D27" s="11" t="s">
        <v>93</v>
      </c>
      <c r="E27" s="12">
        <v>300</v>
      </c>
      <c r="F27" s="12">
        <v>0</v>
      </c>
      <c r="G27" s="12">
        <v>300</v>
      </c>
      <c r="H27" s="12">
        <v>0</v>
      </c>
      <c r="I27" s="12">
        <v>0.04</v>
      </c>
      <c r="J27" s="12">
        <v>0.04</v>
      </c>
      <c r="K27" s="12">
        <v>0.04</v>
      </c>
      <c r="L27" s="12">
        <v>0.04</v>
      </c>
      <c r="M27" s="12">
        <f t="shared" si="0"/>
        <v>299.95999999999998</v>
      </c>
    </row>
    <row r="28" spans="2:13" x14ac:dyDescent="0.35">
      <c r="B28" s="19" t="s">
        <v>16</v>
      </c>
      <c r="C28" s="11" t="s">
        <v>92</v>
      </c>
      <c r="D28" s="11" t="s">
        <v>91</v>
      </c>
      <c r="E28" s="12">
        <v>53000</v>
      </c>
      <c r="F28" s="12">
        <v>0</v>
      </c>
      <c r="G28" s="12">
        <v>53000</v>
      </c>
      <c r="H28" s="12">
        <v>98198.76</v>
      </c>
      <c r="I28" s="12">
        <v>83251.63</v>
      </c>
      <c r="J28" s="12">
        <v>83251.63</v>
      </c>
      <c r="K28" s="12">
        <v>19528.189999999999</v>
      </c>
      <c r="L28" s="12">
        <v>19528.189999999999</v>
      </c>
      <c r="M28" s="12">
        <f t="shared" si="0"/>
        <v>33471.81</v>
      </c>
    </row>
    <row r="29" spans="2:13" x14ac:dyDescent="0.35">
      <c r="B29" s="19" t="s">
        <v>16</v>
      </c>
      <c r="C29" s="11" t="s">
        <v>90</v>
      </c>
      <c r="D29" s="11" t="s">
        <v>89</v>
      </c>
      <c r="E29" s="12">
        <v>27000</v>
      </c>
      <c r="F29" s="12">
        <v>0</v>
      </c>
      <c r="G29" s="12">
        <v>27000</v>
      </c>
      <c r="H29" s="12">
        <v>0</v>
      </c>
      <c r="I29" s="12">
        <v>3809.91</v>
      </c>
      <c r="J29" s="12">
        <v>3809.91</v>
      </c>
      <c r="K29" s="12">
        <v>3806.9</v>
      </c>
      <c r="L29" s="12">
        <v>3806.9</v>
      </c>
      <c r="M29" s="12">
        <f t="shared" si="0"/>
        <v>23193.1</v>
      </c>
    </row>
    <row r="30" spans="2:13" x14ac:dyDescent="0.35">
      <c r="B30" s="19" t="s">
        <v>16</v>
      </c>
      <c r="C30" s="11" t="s">
        <v>88</v>
      </c>
      <c r="D30" s="11" t="s">
        <v>87</v>
      </c>
      <c r="E30" s="12">
        <v>15000</v>
      </c>
      <c r="F30" s="12">
        <v>0</v>
      </c>
      <c r="G30" s="12">
        <v>15000</v>
      </c>
      <c r="H30" s="12">
        <v>0</v>
      </c>
      <c r="I30" s="12">
        <v>13229.09</v>
      </c>
      <c r="J30" s="12">
        <v>13229.09</v>
      </c>
      <c r="K30" s="12">
        <v>11177.09</v>
      </c>
      <c r="L30" s="12">
        <v>10577.09</v>
      </c>
      <c r="M30" s="12">
        <f t="shared" si="0"/>
        <v>3822.91</v>
      </c>
    </row>
    <row r="31" spans="2:13" x14ac:dyDescent="0.35">
      <c r="B31" s="19" t="s">
        <v>16</v>
      </c>
      <c r="C31" s="11" t="s">
        <v>86</v>
      </c>
      <c r="D31" s="11" t="s">
        <v>85</v>
      </c>
      <c r="E31" s="12">
        <v>2000</v>
      </c>
      <c r="F31" s="12">
        <v>0</v>
      </c>
      <c r="G31" s="12">
        <v>2000</v>
      </c>
      <c r="H31" s="12">
        <v>0</v>
      </c>
      <c r="I31" s="12">
        <v>4526.6099999999997</v>
      </c>
      <c r="J31" s="12">
        <v>4526.6099999999997</v>
      </c>
      <c r="K31" s="12">
        <v>4411</v>
      </c>
      <c r="L31" s="12">
        <v>4411</v>
      </c>
      <c r="M31" s="12">
        <f t="shared" si="0"/>
        <v>-2411</v>
      </c>
    </row>
    <row r="32" spans="2:13" x14ac:dyDescent="0.35">
      <c r="B32" s="19" t="s">
        <v>16</v>
      </c>
      <c r="C32" s="11" t="s">
        <v>84</v>
      </c>
      <c r="D32" s="11" t="s">
        <v>83</v>
      </c>
      <c r="E32" s="12">
        <v>800</v>
      </c>
      <c r="F32" s="12">
        <v>0</v>
      </c>
      <c r="G32" s="12">
        <v>800</v>
      </c>
      <c r="H32" s="12">
        <v>0</v>
      </c>
      <c r="I32" s="12">
        <v>346.76</v>
      </c>
      <c r="J32" s="12">
        <v>346.76</v>
      </c>
      <c r="K32" s="12">
        <v>346.76</v>
      </c>
      <c r="L32" s="12">
        <v>346.76</v>
      </c>
      <c r="M32" s="12">
        <f t="shared" si="0"/>
        <v>453.24</v>
      </c>
    </row>
    <row r="33" spans="2:13" x14ac:dyDescent="0.35">
      <c r="B33" s="19" t="s">
        <v>16</v>
      </c>
      <c r="C33" s="11" t="s">
        <v>82</v>
      </c>
      <c r="D33" s="11" t="s">
        <v>81</v>
      </c>
      <c r="E33" s="12">
        <v>800</v>
      </c>
      <c r="F33" s="12">
        <v>0</v>
      </c>
      <c r="G33" s="12">
        <v>800</v>
      </c>
      <c r="H33" s="12">
        <v>0</v>
      </c>
      <c r="I33" s="12">
        <v>13368.62</v>
      </c>
      <c r="J33" s="12">
        <v>13368.62</v>
      </c>
      <c r="K33" s="12">
        <v>2280.42</v>
      </c>
      <c r="L33" s="12">
        <v>2280.42</v>
      </c>
      <c r="M33" s="12">
        <f t="shared" si="0"/>
        <v>-1480.42</v>
      </c>
    </row>
    <row r="34" spans="2:13" x14ac:dyDescent="0.35">
      <c r="B34" s="19" t="s">
        <v>16</v>
      </c>
      <c r="C34" s="11" t="s">
        <v>80</v>
      </c>
      <c r="D34" s="11" t="s">
        <v>79</v>
      </c>
      <c r="E34" s="12">
        <v>10905.9</v>
      </c>
      <c r="F34" s="12">
        <v>0</v>
      </c>
      <c r="G34" s="12">
        <v>10905.9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f t="shared" si="0"/>
        <v>10905.9</v>
      </c>
    </row>
    <row r="35" spans="2:13" x14ac:dyDescent="0.35">
      <c r="B35" s="19" t="s">
        <v>16</v>
      </c>
      <c r="C35" s="11" t="s">
        <v>78</v>
      </c>
      <c r="D35" s="11" t="s">
        <v>77</v>
      </c>
      <c r="E35" s="12">
        <v>900</v>
      </c>
      <c r="F35" s="12">
        <v>0</v>
      </c>
      <c r="G35" s="12">
        <v>900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f t="shared" si="0"/>
        <v>900</v>
      </c>
    </row>
    <row r="36" spans="2:13" x14ac:dyDescent="0.35">
      <c r="B36" s="19" t="s">
        <v>16</v>
      </c>
      <c r="C36" s="11" t="s">
        <v>76</v>
      </c>
      <c r="D36" s="11" t="s">
        <v>75</v>
      </c>
      <c r="E36" s="12">
        <v>11000</v>
      </c>
      <c r="F36" s="12">
        <v>0</v>
      </c>
      <c r="G36" s="12">
        <v>11000</v>
      </c>
      <c r="H36" s="12">
        <v>0</v>
      </c>
      <c r="I36" s="12">
        <v>1790.8</v>
      </c>
      <c r="J36" s="12">
        <v>1790.8</v>
      </c>
      <c r="K36" s="12">
        <v>1790.8</v>
      </c>
      <c r="L36" s="12">
        <v>1790.8</v>
      </c>
      <c r="M36" s="12">
        <f t="shared" si="0"/>
        <v>9209.2000000000007</v>
      </c>
    </row>
    <row r="37" spans="2:13" x14ac:dyDescent="0.35">
      <c r="B37" s="19" t="s">
        <v>16</v>
      </c>
      <c r="C37" s="11" t="s">
        <v>74</v>
      </c>
      <c r="D37" s="11" t="s">
        <v>73</v>
      </c>
      <c r="E37" s="12">
        <v>400</v>
      </c>
      <c r="F37" s="12">
        <v>0</v>
      </c>
      <c r="G37" s="12">
        <v>400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f t="shared" si="0"/>
        <v>400</v>
      </c>
    </row>
    <row r="38" spans="2:13" x14ac:dyDescent="0.35">
      <c r="B38" s="19" t="s">
        <v>16</v>
      </c>
      <c r="C38" s="11" t="s">
        <v>72</v>
      </c>
      <c r="D38" s="11" t="s">
        <v>71</v>
      </c>
      <c r="E38" s="12">
        <v>88423.45</v>
      </c>
      <c r="F38" s="12">
        <v>0</v>
      </c>
      <c r="G38" s="12">
        <v>88423.45</v>
      </c>
      <c r="H38" s="12">
        <v>57781.2</v>
      </c>
      <c r="I38" s="12">
        <v>80277.8</v>
      </c>
      <c r="J38" s="12">
        <v>80277.8</v>
      </c>
      <c r="K38" s="12">
        <v>19635.59</v>
      </c>
      <c r="L38" s="12">
        <v>15974.72</v>
      </c>
      <c r="M38" s="12">
        <f t="shared" si="0"/>
        <v>68787.86</v>
      </c>
    </row>
    <row r="39" spans="2:13" x14ac:dyDescent="0.35">
      <c r="B39" s="19" t="s">
        <v>16</v>
      </c>
      <c r="C39" s="11" t="s">
        <v>70</v>
      </c>
      <c r="D39" s="11" t="s">
        <v>69</v>
      </c>
      <c r="E39" s="12">
        <v>500</v>
      </c>
      <c r="F39" s="12">
        <v>0</v>
      </c>
      <c r="G39" s="12">
        <v>500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f t="shared" si="0"/>
        <v>500</v>
      </c>
    </row>
    <row r="40" spans="2:13" x14ac:dyDescent="0.35">
      <c r="B40" s="19" t="s">
        <v>16</v>
      </c>
      <c r="C40" s="11" t="s">
        <v>68</v>
      </c>
      <c r="D40" s="11" t="s">
        <v>67</v>
      </c>
      <c r="E40" s="12">
        <v>20000</v>
      </c>
      <c r="F40" s="12">
        <v>0</v>
      </c>
      <c r="G40" s="12">
        <v>20000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f t="shared" si="0"/>
        <v>20000</v>
      </c>
    </row>
    <row r="41" spans="2:13" x14ac:dyDescent="0.35">
      <c r="B41" s="19" t="s">
        <v>16</v>
      </c>
      <c r="C41" s="11" t="s">
        <v>66</v>
      </c>
      <c r="D41" s="11" t="s">
        <v>65</v>
      </c>
      <c r="E41" s="12">
        <v>22545.3</v>
      </c>
      <c r="F41" s="12">
        <v>0</v>
      </c>
      <c r="G41" s="12">
        <v>22545.3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f t="shared" si="0"/>
        <v>22545.3</v>
      </c>
    </row>
    <row r="42" spans="2:13" x14ac:dyDescent="0.35">
      <c r="B42" s="19" t="s">
        <v>16</v>
      </c>
      <c r="C42" s="11" t="s">
        <v>64</v>
      </c>
      <c r="D42" s="11" t="s">
        <v>63</v>
      </c>
      <c r="E42" s="12">
        <v>0</v>
      </c>
      <c r="F42" s="12">
        <v>0</v>
      </c>
      <c r="G42" s="12">
        <v>0</v>
      </c>
      <c r="H42" s="12">
        <v>0</v>
      </c>
      <c r="I42" s="12">
        <v>27871.23</v>
      </c>
      <c r="J42" s="12">
        <v>27871.23</v>
      </c>
      <c r="K42" s="12">
        <v>27871.23</v>
      </c>
      <c r="L42" s="12">
        <v>27871.23</v>
      </c>
      <c r="M42" s="12">
        <f t="shared" si="0"/>
        <v>-27871.23</v>
      </c>
    </row>
    <row r="43" spans="2:13" x14ac:dyDescent="0.35">
      <c r="B43" s="19" t="s">
        <v>16</v>
      </c>
      <c r="C43" s="11" t="s">
        <v>62</v>
      </c>
      <c r="D43" s="11" t="s">
        <v>61</v>
      </c>
      <c r="E43" s="12">
        <v>100</v>
      </c>
      <c r="F43" s="12">
        <v>0</v>
      </c>
      <c r="G43" s="12">
        <v>100</v>
      </c>
      <c r="H43" s="12">
        <v>0</v>
      </c>
      <c r="I43" s="12">
        <v>194.9</v>
      </c>
      <c r="J43" s="12">
        <v>194.9</v>
      </c>
      <c r="K43" s="12">
        <v>194.9</v>
      </c>
      <c r="L43" s="12">
        <v>194.9</v>
      </c>
      <c r="M43" s="12">
        <f t="shared" si="0"/>
        <v>-94.9</v>
      </c>
    </row>
    <row r="44" spans="2:13" x14ac:dyDescent="0.35">
      <c r="B44" s="19" t="s">
        <v>16</v>
      </c>
      <c r="C44" s="11" t="s">
        <v>60</v>
      </c>
      <c r="D44" s="11" t="s">
        <v>59</v>
      </c>
      <c r="E44" s="12">
        <v>10000</v>
      </c>
      <c r="F44" s="12">
        <v>0</v>
      </c>
      <c r="G44" s="12">
        <v>10000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f t="shared" si="0"/>
        <v>10000</v>
      </c>
    </row>
    <row r="45" spans="2:13" x14ac:dyDescent="0.35">
      <c r="B45" s="19" t="s">
        <v>16</v>
      </c>
      <c r="C45" s="11" t="s">
        <v>58</v>
      </c>
      <c r="D45" s="11" t="s">
        <v>57</v>
      </c>
      <c r="E45" s="12">
        <v>7800</v>
      </c>
      <c r="F45" s="12">
        <v>0</v>
      </c>
      <c r="G45" s="12">
        <v>7800</v>
      </c>
      <c r="H45" s="12">
        <v>0</v>
      </c>
      <c r="I45" s="12">
        <v>3184.25</v>
      </c>
      <c r="J45" s="12">
        <v>3184.25</v>
      </c>
      <c r="K45" s="12">
        <v>3184.25</v>
      </c>
      <c r="L45" s="12">
        <v>3184.25</v>
      </c>
      <c r="M45" s="12">
        <f t="shared" si="0"/>
        <v>4615.75</v>
      </c>
    </row>
    <row r="46" spans="2:13" x14ac:dyDescent="0.35">
      <c r="B46" s="19" t="s">
        <v>16</v>
      </c>
      <c r="C46" s="11" t="s">
        <v>56</v>
      </c>
      <c r="D46" s="11" t="s">
        <v>55</v>
      </c>
      <c r="E46" s="12">
        <v>7500</v>
      </c>
      <c r="F46" s="12">
        <v>0</v>
      </c>
      <c r="G46" s="12">
        <v>7500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f t="shared" si="0"/>
        <v>7500</v>
      </c>
    </row>
    <row r="47" spans="2:13" x14ac:dyDescent="0.35">
      <c r="B47" s="19" t="s">
        <v>16</v>
      </c>
      <c r="C47" s="11" t="s">
        <v>54</v>
      </c>
      <c r="D47" s="11" t="s">
        <v>53</v>
      </c>
      <c r="E47" s="12">
        <v>2500</v>
      </c>
      <c r="F47" s="12">
        <v>0</v>
      </c>
      <c r="G47" s="12">
        <v>2500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f t="shared" si="0"/>
        <v>2500</v>
      </c>
    </row>
    <row r="48" spans="2:13" x14ac:dyDescent="0.35">
      <c r="B48" s="18" t="s">
        <v>50</v>
      </c>
      <c r="C48" s="13" t="s">
        <v>51</v>
      </c>
      <c r="D48" s="13" t="s">
        <v>50</v>
      </c>
      <c r="E48" s="14">
        <f t="shared" ref="E48:M48" si="1">SUM(E12:E47)</f>
        <v>1672452.8199999998</v>
      </c>
      <c r="F48" s="14">
        <f t="shared" si="1"/>
        <v>0</v>
      </c>
      <c r="G48" s="14">
        <f t="shared" si="1"/>
        <v>1672452.8199999998</v>
      </c>
      <c r="H48" s="14">
        <f t="shared" si="1"/>
        <v>155979.96</v>
      </c>
      <c r="I48" s="14">
        <f>SUM(I12:I47)</f>
        <v>1127369.9000000001</v>
      </c>
      <c r="J48" s="14">
        <f t="shared" si="1"/>
        <v>1127369.9000000001</v>
      </c>
      <c r="K48" s="14">
        <f t="shared" si="1"/>
        <v>987504.19000000006</v>
      </c>
      <c r="L48" s="14">
        <f t="shared" si="1"/>
        <v>845065.32000000007</v>
      </c>
      <c r="M48" s="14">
        <f t="shared" si="1"/>
        <v>684948.63000000012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9" ma:contentTypeDescription="Crea un document nou" ma:contentTypeScope="" ma:versionID="63ccbfe7eff511dc1a61e0e74a6e779e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90a6ef2fc59fa5dd5790810824121402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D7680B-5166-4DC7-B30C-3156ECD43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968018-5670-4D78-A3D1-99E9412AE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B46F5-5259-4A2A-AA67-DFCA78502C63}">
  <ds:schemaRefs>
    <ds:schemaRef ds:uri="http://schemas.microsoft.com/office/2006/metadata/properties"/>
    <ds:schemaRef ds:uri="http://schemas.microsoft.com/office/infopath/2007/PartnerControls"/>
    <ds:schemaRef ds:uri="67c4e9ea-4f8d-416c-82bb-6bead99527f5"/>
    <ds:schemaRef ds:uri="5a89d81b-3191-46dc-ac09-5509665b95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 Monton, Emma</dc:creator>
  <cp:lastModifiedBy>Ros Monton, Emma</cp:lastModifiedBy>
  <dcterms:created xsi:type="dcterms:W3CDTF">2026-07-09T14:16:54Z</dcterms:created>
  <dcterms:modified xsi:type="dcterms:W3CDTF">2026-08-14T07:51:14Z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