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cat.sharepoint.com/sites/DIRECCIO/Documents compartits/G0600Gestio_recursos_economics/G0601Pressupost/2026/informes 2026/Portal de transparència/"/>
    </mc:Choice>
  </mc:AlternateContent>
  <xr:revisionPtr revIDLastSave="112" documentId="8_{8334E32D-F6AE-43EC-B4D7-B66FC6EC74AA}" xr6:coauthVersionLast="47" xr6:coauthVersionMax="47" xr10:uidLastSave="{1709FAB1-AE82-4FA6-8878-AE6F81BA9586}"/>
  <bookViews>
    <workbookView xWindow="-110" yWindow="-110" windowWidth="19420" windowHeight="11500" xr2:uid="{21CD0FE3-BD83-4D44-AA58-8350EBF6F7E1}"/>
  </bookViews>
  <sheets>
    <sheet name="INGRESSOS" sheetId="1" r:id="rId1"/>
    <sheet name="DESPES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F30" i="1"/>
  <c r="G30" i="1"/>
  <c r="H30" i="1"/>
  <c r="I30" i="1"/>
  <c r="J30" i="1"/>
  <c r="M27" i="3"/>
  <c r="M28" i="3"/>
  <c r="M29" i="3"/>
  <c r="M30" i="3"/>
  <c r="M31" i="3"/>
  <c r="M32" i="3"/>
  <c r="M33" i="3"/>
  <c r="M34" i="3"/>
  <c r="M35" i="3"/>
  <c r="M36" i="3"/>
  <c r="M37" i="3"/>
  <c r="M38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L39" i="3"/>
  <c r="K39" i="3"/>
  <c r="J39" i="3"/>
  <c r="I39" i="3"/>
  <c r="H39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12" i="3"/>
  <c r="F39" i="3"/>
  <c r="E39" i="3"/>
  <c r="D8" i="1" l="1"/>
  <c r="M39" i="3"/>
  <c r="G39" i="3"/>
  <c r="K11" i="1"/>
  <c r="K12" i="1"/>
  <c r="K13" i="1"/>
  <c r="K19" i="1"/>
  <c r="K20" i="1"/>
  <c r="K21" i="1"/>
  <c r="K22" i="1"/>
  <c r="K23" i="1"/>
  <c r="K24" i="1"/>
  <c r="K25" i="1"/>
  <c r="K26" i="1"/>
  <c r="K27" i="1"/>
  <c r="K28" i="1"/>
  <c r="K29" i="1"/>
  <c r="K30" i="1"/>
  <c r="D8" i="3" l="1"/>
</calcChain>
</file>

<file path=xl/sharedStrings.xml><?xml version="1.0" encoding="utf-8"?>
<sst xmlns="http://schemas.openxmlformats.org/spreadsheetml/2006/main" count="126" uniqueCount="96">
  <si>
    <t>ESTAT D'EXECUCIÓ DEL PRESSUPOST D'INGRESSOS (dades acumulades provisionals)</t>
  </si>
  <si>
    <t>Consorci Institut Català d'Avaluació de Polítiques Públiques</t>
  </si>
  <si>
    <t>Exercici:</t>
  </si>
  <si>
    <t>Exercici corrent</t>
  </si>
  <si>
    <t>Estat d'operacions: Comptabilitzades</t>
  </si>
  <si>
    <t>% pressupost executat:</t>
  </si>
  <si>
    <t>Exercici</t>
  </si>
  <si>
    <t>Aplicació econòmica</t>
  </si>
  <si>
    <t>Descripció de l'aplicació econòmica</t>
  </si>
  <si>
    <t>Previsions Inicials</t>
  </si>
  <si>
    <t>Modificacions de previsions</t>
  </si>
  <si>
    <t>Previsions totals</t>
  </si>
  <si>
    <t>Drets reconeguts totals</t>
  </si>
  <si>
    <t>Drets recaptats</t>
  </si>
  <si>
    <t>Drets pendents de cobrament</t>
  </si>
  <si>
    <t>2026</t>
  </si>
  <si>
    <t>3190009</t>
  </si>
  <si>
    <t>3190010</t>
  </si>
  <si>
    <t>Prestacions d altres serveis a entitats de fora de</t>
  </si>
  <si>
    <t>3800001</t>
  </si>
  <si>
    <t>Reintegraments d'exercicis tancats</t>
  </si>
  <si>
    <t>3990009</t>
  </si>
  <si>
    <t>Altres ingressos diversos</t>
  </si>
  <si>
    <t>4100002</t>
  </si>
  <si>
    <t>Del Departament de la Presidència</t>
  </si>
  <si>
    <t>4100004</t>
  </si>
  <si>
    <t>Del Departament de Territori, Habitatge i Transició Ecològica</t>
  </si>
  <si>
    <t>4100007</t>
  </si>
  <si>
    <t>Del Departament d'Economia i Finances</t>
  </si>
  <si>
    <t>4100009</t>
  </si>
  <si>
    <t>Del Departament d'Educació i Formació Professional</t>
  </si>
  <si>
    <t>4100012</t>
  </si>
  <si>
    <t>Del Departament de Salut</t>
  </si>
  <si>
    <t>4100016</t>
  </si>
  <si>
    <t>Del Departament de Drets Socials i Inclusió</t>
  </si>
  <si>
    <t>4100021</t>
  </si>
  <si>
    <t>Del Departament d'Empresa i Treball</t>
  </si>
  <si>
    <t>4100024</t>
  </si>
  <si>
    <t>Del Departament d'Igualtat i Feminisme</t>
  </si>
  <si>
    <t>4406800</t>
  </si>
  <si>
    <t>De l'Agència de Gestió d'Ajuts Universitaris i de Recerca (AGAUR)</t>
  </si>
  <si>
    <t>4620001</t>
  </si>
  <si>
    <t>De la Diputació de Barcelona</t>
  </si>
  <si>
    <t/>
  </si>
  <si>
    <t>TOTAL</t>
  </si>
  <si>
    <t>Execució press. ingressos</t>
  </si>
  <si>
    <t>Beques</t>
  </si>
  <si>
    <t>despeses de publicacions</t>
  </si>
  <si>
    <t>Dietes, locomoció i trasllats</t>
  </si>
  <si>
    <t>Serveis TIC CTTI a DD08 - Serveis Recurrents</t>
  </si>
  <si>
    <t>Serveis informàtics realitzats per altres entitats</t>
  </si>
  <si>
    <t>Treballs tècnics</t>
  </si>
  <si>
    <t>Interprets i traductors</t>
  </si>
  <si>
    <t>Altres despeses diverses</t>
  </si>
  <si>
    <t>Despeses per serveis bancaris</t>
  </si>
  <si>
    <t>Desenv. programes de seguretat i salut laboral en el treball per prevenció riscos laborals</t>
  </si>
  <si>
    <t>Formació dels empleats públics</t>
  </si>
  <si>
    <t>organització de reunions, conferències, cursos</t>
  </si>
  <si>
    <t>publicitat, difusió, i campanyes institucionals</t>
  </si>
  <si>
    <t>tributs</t>
  </si>
  <si>
    <t>Despeses d'assegurances</t>
  </si>
  <si>
    <t>Despeses postals, missatgeria i altres similars</t>
  </si>
  <si>
    <t>Premsa, revistes, llibres i altres publicacions</t>
  </si>
  <si>
    <t>Material ordinari no inventariable</t>
  </si>
  <si>
    <t>Manteniment d'aplicacions informàtiques</t>
  </si>
  <si>
    <t>altres lloguers i canons</t>
  </si>
  <si>
    <t>Seguretat Social</t>
  </si>
  <si>
    <t>Productivitat</t>
  </si>
  <si>
    <t>Retrib.bàsiques i altres remun/pers. laboral AD i assim</t>
  </si>
  <si>
    <t>Retribucions bàsiques/ personal laboral temporal</t>
  </si>
  <si>
    <t>Retribucions bàsiques/ personal laboral</t>
  </si>
  <si>
    <t>Execució press. despeses</t>
  </si>
  <si>
    <t>Pagaments realitzats</t>
  </si>
  <si>
    <t>Obligacions reconegudes</t>
  </si>
  <si>
    <t>Disposicions o compromisos</t>
  </si>
  <si>
    <t>Despeses autoritzades</t>
  </si>
  <si>
    <t>Retencions de crèdits</t>
  </si>
  <si>
    <t>Crèdits definitius</t>
  </si>
  <si>
    <t>Modificacions de crèdits</t>
  </si>
  <si>
    <t>Crèdits inicials</t>
  </si>
  <si>
    <t>Exercici: 2026</t>
  </si>
  <si>
    <t>ESTAT D'EXECUCIÓ DEL PRESSUPOST DE DESPESES (dades acumulades provisionals)</t>
  </si>
  <si>
    <t>Període del llistat: 01/01/2026 - 30/09/2026</t>
  </si>
  <si>
    <t>Altres remuneracions</t>
  </si>
  <si>
    <t>Publicacions i edictes als diaris oficials</t>
  </si>
  <si>
    <t>Del Sistema d'Emergències Mèdiques, SA (SEMSA)</t>
  </si>
  <si>
    <t>4416650</t>
  </si>
  <si>
    <t>De l'Escola d'Administració Pública de Catalunya</t>
  </si>
  <si>
    <t>4306030</t>
  </si>
  <si>
    <t>Del Departament de Política Lingüística</t>
  </si>
  <si>
    <t>4100028</t>
  </si>
  <si>
    <t>Del Departament de Justícia i Qualitat Democràtica</t>
  </si>
  <si>
    <t>4100005</t>
  </si>
  <si>
    <t>Interessos de demora</t>
  </si>
  <si>
    <t>3900002</t>
  </si>
  <si>
    <t>Prestacions d'altres serveis a entitats del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</si>
</sst>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Verdana"/>
      <family val="2"/>
    </font>
    <font>
      <sz val="8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8"/>
      <color rgb="FF000000"/>
      <name val="Verdana"/>
      <family val="2"/>
    </font>
    <font>
      <sz val="10"/>
      <name val="Verdana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5" fillId="0" borderId="0" xfId="0" applyNumberFormat="1" applyFont="1" applyAlignment="1">
      <alignment horizontal="left"/>
    </xf>
    <xf numFmtId="0" fontId="7" fillId="0" borderId="0" xfId="0" applyFont="1"/>
    <xf numFmtId="10" fontId="7" fillId="0" borderId="0" xfId="1" applyNumberFormat="1" applyFont="1"/>
    <xf numFmtId="14" fontId="8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4" fontId="2" fillId="0" borderId="0" xfId="0" applyNumberFormat="1" applyFont="1"/>
    <xf numFmtId="0" fontId="9" fillId="0" borderId="0" xfId="0" applyFont="1"/>
    <xf numFmtId="0" fontId="10" fillId="0" borderId="0" xfId="0" applyFont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left"/>
    </xf>
    <xf numFmtId="20" fontId="5" fillId="0" borderId="0" xfId="0" applyNumberFormat="1" applyFont="1"/>
    <xf numFmtId="14" fontId="5" fillId="0" borderId="0" xfId="0" applyNumberFormat="1" applyFont="1"/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/>
    </xf>
    <xf numFmtId="4" fontId="0" fillId="0" borderId="0" xfId="0" applyNumberFormat="1"/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E95-3321-456A-9DCE-AA053A0DC612}">
  <dimension ref="B1:K31"/>
  <sheetViews>
    <sheetView showGridLines="0" tabSelected="1" zoomScale="65" zoomScaleNormal="85" workbookViewId="0">
      <selection activeCell="K30" sqref="K30"/>
    </sheetView>
  </sheetViews>
  <sheetFormatPr defaultRowHeight="14.5" x14ac:dyDescent="0.35"/>
  <cols>
    <col min="1" max="1" width="2.6328125" customWidth="1"/>
    <col min="3" max="3" width="17.81640625" bestFit="1" customWidth="1"/>
    <col min="4" max="4" width="61.54296875" bestFit="1" customWidth="1"/>
    <col min="5" max="5" width="15.36328125" bestFit="1" customWidth="1"/>
    <col min="6" max="6" width="24.08984375" bestFit="1" customWidth="1"/>
    <col min="7" max="7" width="14.36328125" bestFit="1" customWidth="1"/>
    <col min="8" max="8" width="22.54296875" bestFit="1" customWidth="1"/>
    <col min="9" max="9" width="15" bestFit="1" customWidth="1"/>
    <col min="10" max="10" width="26.26953125" bestFit="1" customWidth="1"/>
    <col min="11" max="11" width="19.36328125" customWidth="1"/>
  </cols>
  <sheetData>
    <row r="1" spans="2:11" ht="8.5" customHeight="1" x14ac:dyDescent="0.35"/>
    <row r="2" spans="2:11" ht="15.5" x14ac:dyDescent="0.35">
      <c r="B2" s="1" t="s">
        <v>0</v>
      </c>
      <c r="C2" s="2"/>
      <c r="D2" s="2"/>
      <c r="E2" s="2"/>
      <c r="F2" s="2"/>
      <c r="G2" s="3"/>
    </row>
    <row r="3" spans="2:11" x14ac:dyDescent="0.35">
      <c r="B3" s="4" t="s">
        <v>1</v>
      </c>
    </row>
    <row r="4" spans="2:11" x14ac:dyDescent="0.35">
      <c r="B4" s="3" t="s">
        <v>2</v>
      </c>
      <c r="C4" s="5">
        <v>2026</v>
      </c>
    </row>
    <row r="5" spans="2:11" s="17" customFormat="1" x14ac:dyDescent="0.35">
      <c r="B5" s="16" t="s">
        <v>3</v>
      </c>
    </row>
    <row r="6" spans="2:11" s="17" customFormat="1" x14ac:dyDescent="0.35">
      <c r="B6" s="16" t="s">
        <v>82</v>
      </c>
    </row>
    <row r="7" spans="2:11" s="16" customFormat="1" ht="13.5" x14ac:dyDescent="0.3">
      <c r="B7" s="16" t="s">
        <v>4</v>
      </c>
    </row>
    <row r="8" spans="2:11" x14ac:dyDescent="0.35">
      <c r="B8" s="6" t="s">
        <v>5</v>
      </c>
      <c r="C8" s="6"/>
      <c r="D8" s="7">
        <f>I30/G30</f>
        <v>0.24115552918058247</v>
      </c>
      <c r="E8" s="8"/>
    </row>
    <row r="10" spans="2:11" ht="29" x14ac:dyDescent="0.35"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10" t="s">
        <v>45</v>
      </c>
    </row>
    <row r="11" spans="2:11" x14ac:dyDescent="0.35">
      <c r="B11" s="11" t="s">
        <v>15</v>
      </c>
      <c r="C11" s="11" t="s">
        <v>16</v>
      </c>
      <c r="D11" s="11" t="s">
        <v>95</v>
      </c>
      <c r="E11" s="12">
        <v>145303.31</v>
      </c>
      <c r="F11" s="12">
        <v>0</v>
      </c>
      <c r="G11" s="12">
        <v>145303.31</v>
      </c>
      <c r="H11" s="12">
        <v>3840</v>
      </c>
      <c r="I11" s="12">
        <v>0</v>
      </c>
      <c r="J11" s="12">
        <v>3840</v>
      </c>
      <c r="K11" s="12">
        <f>G11-I11</f>
        <v>145303.31</v>
      </c>
    </row>
    <row r="12" spans="2:11" x14ac:dyDescent="0.35">
      <c r="B12" s="11" t="s">
        <v>15</v>
      </c>
      <c r="C12" s="11" t="s">
        <v>17</v>
      </c>
      <c r="D12" s="11" t="s">
        <v>18</v>
      </c>
      <c r="E12" s="12">
        <v>0</v>
      </c>
      <c r="F12" s="12">
        <v>0</v>
      </c>
      <c r="G12" s="12">
        <v>0</v>
      </c>
      <c r="H12" s="12">
        <v>2300</v>
      </c>
      <c r="I12" s="12">
        <v>2300</v>
      </c>
      <c r="J12" s="12">
        <v>0</v>
      </c>
      <c r="K12" s="12">
        <f>G12-I12</f>
        <v>-2300</v>
      </c>
    </row>
    <row r="13" spans="2:11" x14ac:dyDescent="0.35">
      <c r="B13" s="11" t="s">
        <v>15</v>
      </c>
      <c r="C13" s="11" t="s">
        <v>19</v>
      </c>
      <c r="D13" s="11" t="s">
        <v>20</v>
      </c>
      <c r="E13" s="12">
        <v>0</v>
      </c>
      <c r="F13" s="12">
        <v>0</v>
      </c>
      <c r="G13" s="12">
        <v>0</v>
      </c>
      <c r="H13" s="12">
        <v>0.39</v>
      </c>
      <c r="I13" s="12">
        <v>0.39</v>
      </c>
      <c r="J13" s="12">
        <v>0</v>
      </c>
      <c r="K13" s="12">
        <f>G13-I13</f>
        <v>-0.39</v>
      </c>
    </row>
    <row r="14" spans="2:11" x14ac:dyDescent="0.35">
      <c r="B14" s="11" t="s">
        <v>15</v>
      </c>
      <c r="C14" s="11" t="s">
        <v>94</v>
      </c>
      <c r="D14" s="11" t="s">
        <v>93</v>
      </c>
      <c r="E14" s="12">
        <v>0</v>
      </c>
      <c r="F14" s="12">
        <v>0</v>
      </c>
      <c r="G14" s="12">
        <v>0</v>
      </c>
      <c r="H14" s="12">
        <v>8.51</v>
      </c>
      <c r="I14" s="12">
        <v>8.51</v>
      </c>
      <c r="J14" s="12">
        <v>0</v>
      </c>
      <c r="K14" s="12"/>
    </row>
    <row r="15" spans="2:11" x14ac:dyDescent="0.35">
      <c r="B15" s="11" t="s">
        <v>15</v>
      </c>
      <c r="C15" s="11" t="s">
        <v>21</v>
      </c>
      <c r="D15" s="11" t="s">
        <v>22</v>
      </c>
      <c r="E15" s="12">
        <v>11007.68</v>
      </c>
      <c r="F15" s="12">
        <v>0</v>
      </c>
      <c r="G15" s="12">
        <v>11007.68</v>
      </c>
      <c r="H15" s="12">
        <v>0</v>
      </c>
      <c r="I15" s="12">
        <v>0</v>
      </c>
      <c r="J15" s="12">
        <v>0</v>
      </c>
      <c r="K15" s="12"/>
    </row>
    <row r="16" spans="2:11" x14ac:dyDescent="0.35">
      <c r="B16" s="11" t="s">
        <v>15</v>
      </c>
      <c r="C16" s="11" t="s">
        <v>23</v>
      </c>
      <c r="D16" s="11" t="s">
        <v>24</v>
      </c>
      <c r="E16" s="12">
        <v>0</v>
      </c>
      <c r="F16" s="12">
        <v>0</v>
      </c>
      <c r="G16" s="12">
        <v>0</v>
      </c>
      <c r="H16" s="12">
        <v>76464</v>
      </c>
      <c r="I16" s="12">
        <v>0</v>
      </c>
      <c r="J16" s="12">
        <v>76464</v>
      </c>
      <c r="K16" s="12"/>
    </row>
    <row r="17" spans="2:11" x14ac:dyDescent="0.35">
      <c r="B17" s="11" t="s">
        <v>15</v>
      </c>
      <c r="C17" s="11" t="s">
        <v>25</v>
      </c>
      <c r="D17" s="11" t="s">
        <v>26</v>
      </c>
      <c r="E17" s="12">
        <v>0</v>
      </c>
      <c r="F17" s="12">
        <v>0</v>
      </c>
      <c r="G17" s="12">
        <v>0</v>
      </c>
      <c r="H17" s="12">
        <v>83160</v>
      </c>
      <c r="I17" s="12">
        <v>0</v>
      </c>
      <c r="J17" s="12">
        <v>83160</v>
      </c>
      <c r="K17" s="12"/>
    </row>
    <row r="18" spans="2:11" x14ac:dyDescent="0.35">
      <c r="B18" s="11" t="s">
        <v>15</v>
      </c>
      <c r="C18" s="11" t="s">
        <v>92</v>
      </c>
      <c r="D18" s="11" t="s">
        <v>91</v>
      </c>
      <c r="E18" s="12">
        <v>0</v>
      </c>
      <c r="F18" s="12">
        <v>0</v>
      </c>
      <c r="G18" s="12">
        <v>0</v>
      </c>
      <c r="H18" s="12">
        <v>73080</v>
      </c>
      <c r="I18" s="12">
        <v>73080</v>
      </c>
      <c r="J18" s="12">
        <v>0</v>
      </c>
      <c r="K18" s="12"/>
    </row>
    <row r="19" spans="2:11" x14ac:dyDescent="0.35">
      <c r="B19" s="11" t="s">
        <v>15</v>
      </c>
      <c r="C19" s="11" t="s">
        <v>27</v>
      </c>
      <c r="D19" s="11" t="s">
        <v>28</v>
      </c>
      <c r="E19" s="12">
        <v>2104666</v>
      </c>
      <c r="F19" s="12">
        <v>0</v>
      </c>
      <c r="G19" s="12">
        <v>2104666</v>
      </c>
      <c r="H19" s="12">
        <v>756186.69</v>
      </c>
      <c r="I19" s="12">
        <v>556834.81999999995</v>
      </c>
      <c r="J19" s="12">
        <v>199351.87</v>
      </c>
      <c r="K19" s="12">
        <f>G19-I19</f>
        <v>1547831.1800000002</v>
      </c>
    </row>
    <row r="20" spans="2:11" x14ac:dyDescent="0.35">
      <c r="B20" s="11" t="s">
        <v>15</v>
      </c>
      <c r="C20" s="11" t="s">
        <v>29</v>
      </c>
      <c r="D20" s="11" t="s">
        <v>30</v>
      </c>
      <c r="E20" s="12">
        <v>474696</v>
      </c>
      <c r="F20" s="12">
        <v>0</v>
      </c>
      <c r="G20" s="12">
        <v>474696</v>
      </c>
      <c r="H20" s="12">
        <v>474696</v>
      </c>
      <c r="I20" s="12">
        <v>0</v>
      </c>
      <c r="J20" s="12">
        <v>474696</v>
      </c>
      <c r="K20" s="12">
        <f>G20-I20</f>
        <v>474696</v>
      </c>
    </row>
    <row r="21" spans="2:11" x14ac:dyDescent="0.35">
      <c r="B21" s="11" t="s">
        <v>15</v>
      </c>
      <c r="C21" s="11" t="s">
        <v>31</v>
      </c>
      <c r="D21" s="11" t="s">
        <v>32</v>
      </c>
      <c r="E21" s="12">
        <v>149112</v>
      </c>
      <c r="F21" s="12">
        <v>0</v>
      </c>
      <c r="G21" s="12">
        <v>149112</v>
      </c>
      <c r="H21" s="12">
        <v>149112</v>
      </c>
      <c r="I21" s="12">
        <v>74556</v>
      </c>
      <c r="J21" s="12">
        <v>74556</v>
      </c>
      <c r="K21" s="12">
        <f>G21-I21</f>
        <v>74556</v>
      </c>
    </row>
    <row r="22" spans="2:11" x14ac:dyDescent="0.35">
      <c r="B22" s="11" t="s">
        <v>15</v>
      </c>
      <c r="C22" s="11" t="s">
        <v>33</v>
      </c>
      <c r="D22" s="11" t="s">
        <v>34</v>
      </c>
      <c r="E22" s="12">
        <v>356400</v>
      </c>
      <c r="F22" s="12">
        <v>0</v>
      </c>
      <c r="G22" s="12">
        <v>356400</v>
      </c>
      <c r="H22" s="12">
        <v>356400</v>
      </c>
      <c r="I22" s="12">
        <v>142560</v>
      </c>
      <c r="J22" s="12">
        <v>213840</v>
      </c>
      <c r="K22" s="12">
        <f>G22-I22</f>
        <v>213840</v>
      </c>
    </row>
    <row r="23" spans="2:11" x14ac:dyDescent="0.35">
      <c r="B23" s="11" t="s">
        <v>15</v>
      </c>
      <c r="C23" s="11" t="s">
        <v>35</v>
      </c>
      <c r="D23" s="11" t="s">
        <v>36</v>
      </c>
      <c r="E23" s="12">
        <v>140472</v>
      </c>
      <c r="F23" s="12">
        <v>0</v>
      </c>
      <c r="G23" s="12">
        <v>140472</v>
      </c>
      <c r="H23" s="12">
        <v>140472</v>
      </c>
      <c r="I23" s="12">
        <v>0</v>
      </c>
      <c r="J23" s="12">
        <v>140472</v>
      </c>
      <c r="K23" s="12">
        <f>G23-I23</f>
        <v>140472</v>
      </c>
    </row>
    <row r="24" spans="2:11" x14ac:dyDescent="0.35">
      <c r="B24" s="11" t="s">
        <v>15</v>
      </c>
      <c r="C24" s="11" t="s">
        <v>37</v>
      </c>
      <c r="D24" s="11" t="s">
        <v>38</v>
      </c>
      <c r="E24" s="12">
        <v>35936.32</v>
      </c>
      <c r="F24" s="12">
        <v>0</v>
      </c>
      <c r="G24" s="12">
        <v>35936.32</v>
      </c>
      <c r="H24" s="12">
        <v>0</v>
      </c>
      <c r="I24" s="12">
        <v>0</v>
      </c>
      <c r="J24" s="12">
        <v>0</v>
      </c>
      <c r="K24" s="12">
        <f>G24-I24</f>
        <v>35936.32</v>
      </c>
    </row>
    <row r="25" spans="2:11" x14ac:dyDescent="0.35">
      <c r="B25" s="11" t="s">
        <v>15</v>
      </c>
      <c r="C25" s="11" t="s">
        <v>90</v>
      </c>
      <c r="D25" s="11" t="s">
        <v>89</v>
      </c>
      <c r="E25" s="12">
        <v>0</v>
      </c>
      <c r="F25" s="12">
        <v>0</v>
      </c>
      <c r="G25" s="12">
        <v>0</v>
      </c>
      <c r="H25" s="12">
        <v>2700</v>
      </c>
      <c r="I25" s="12">
        <v>0</v>
      </c>
      <c r="J25" s="12">
        <v>2700</v>
      </c>
      <c r="K25" s="12">
        <f>G25-I25</f>
        <v>0</v>
      </c>
    </row>
    <row r="26" spans="2:11" x14ac:dyDescent="0.35">
      <c r="B26" s="11" t="s">
        <v>15</v>
      </c>
      <c r="C26" s="11" t="s">
        <v>88</v>
      </c>
      <c r="D26" s="11" t="s">
        <v>87</v>
      </c>
      <c r="E26" s="12">
        <v>0</v>
      </c>
      <c r="F26" s="12">
        <v>0</v>
      </c>
      <c r="G26" s="12">
        <v>0</v>
      </c>
      <c r="H26" s="12">
        <v>5818</v>
      </c>
      <c r="I26" s="12">
        <v>0</v>
      </c>
      <c r="J26" s="12">
        <v>5818</v>
      </c>
      <c r="K26" s="12">
        <f>G26-I26</f>
        <v>0</v>
      </c>
    </row>
    <row r="27" spans="2:11" x14ac:dyDescent="0.35">
      <c r="B27" s="11" t="s">
        <v>15</v>
      </c>
      <c r="C27" s="11" t="s">
        <v>39</v>
      </c>
      <c r="D27" s="11" t="s">
        <v>40</v>
      </c>
      <c r="E27" s="12">
        <v>0</v>
      </c>
      <c r="F27" s="12">
        <v>0</v>
      </c>
      <c r="G27" s="12">
        <v>0</v>
      </c>
      <c r="H27" s="12">
        <v>145440</v>
      </c>
      <c r="I27" s="12">
        <v>0</v>
      </c>
      <c r="J27" s="12">
        <v>145440</v>
      </c>
      <c r="K27" s="12">
        <f>G27-I27</f>
        <v>0</v>
      </c>
    </row>
    <row r="28" spans="2:11" x14ac:dyDescent="0.35">
      <c r="B28" s="11" t="s">
        <v>15</v>
      </c>
      <c r="C28" s="11" t="s">
        <v>86</v>
      </c>
      <c r="D28" s="11" t="s">
        <v>85</v>
      </c>
      <c r="E28" s="12">
        <v>0</v>
      </c>
      <c r="F28" s="12">
        <v>0</v>
      </c>
      <c r="G28" s="12">
        <v>0</v>
      </c>
      <c r="H28" s="12">
        <v>5076</v>
      </c>
      <c r="I28" s="12">
        <v>0</v>
      </c>
      <c r="J28" s="12">
        <v>5076</v>
      </c>
      <c r="K28" s="12">
        <f>G28-I28</f>
        <v>0</v>
      </c>
    </row>
    <row r="29" spans="2:11" x14ac:dyDescent="0.35">
      <c r="B29" s="11" t="s">
        <v>15</v>
      </c>
      <c r="C29" s="11" t="s">
        <v>41</v>
      </c>
      <c r="D29" s="11" t="s">
        <v>42</v>
      </c>
      <c r="E29" s="12">
        <v>104365</v>
      </c>
      <c r="F29" s="12">
        <v>0</v>
      </c>
      <c r="G29" s="12">
        <v>104365</v>
      </c>
      <c r="H29" s="12">
        <v>0</v>
      </c>
      <c r="I29" s="12">
        <v>0</v>
      </c>
      <c r="J29" s="12">
        <v>0</v>
      </c>
      <c r="K29" s="12">
        <f>G29-I29</f>
        <v>104365</v>
      </c>
    </row>
    <row r="30" spans="2:11" x14ac:dyDescent="0.35">
      <c r="B30" s="13" t="s">
        <v>43</v>
      </c>
      <c r="C30" s="13" t="s">
        <v>44</v>
      </c>
      <c r="D30" s="13" t="s">
        <v>43</v>
      </c>
      <c r="E30" s="14">
        <f>SUM(E11:E29)</f>
        <v>3521958.31</v>
      </c>
      <c r="F30" s="14">
        <f>SUM(F11:F29)</f>
        <v>0</v>
      </c>
      <c r="G30" s="14">
        <f>SUM(G11:G29)</f>
        <v>3521958.31</v>
      </c>
      <c r="H30" s="14">
        <f>SUM(H11:H29)</f>
        <v>2274753.59</v>
      </c>
      <c r="I30" s="14">
        <f>SUM(I11:I29)</f>
        <v>849339.72</v>
      </c>
      <c r="J30" s="14">
        <f>SUM(J11:J29)</f>
        <v>1425413.87</v>
      </c>
      <c r="K30" s="14">
        <f>G30-I30</f>
        <v>2672618.59</v>
      </c>
    </row>
    <row r="31" spans="2:11" x14ac:dyDescent="0.35">
      <c r="E31" s="15"/>
      <c r="F31" s="15"/>
      <c r="G31" s="15"/>
      <c r="H31" s="15"/>
      <c r="I31" s="15"/>
      <c r="J31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B954-1D46-4DE4-A4C9-FE67ADE3492C}">
  <dimension ref="B1:N70"/>
  <sheetViews>
    <sheetView showGridLines="0" zoomScale="53" zoomScaleNormal="70" workbookViewId="0">
      <selection activeCell="F70" sqref="F70:R70"/>
    </sheetView>
  </sheetViews>
  <sheetFormatPr defaultRowHeight="14.5" x14ac:dyDescent="0.35"/>
  <cols>
    <col min="1" max="1" width="2.6328125" customWidth="1"/>
    <col min="2" max="2" width="9.26953125" customWidth="1"/>
    <col min="3" max="3" width="18.36328125" bestFit="1" customWidth="1"/>
    <col min="4" max="4" width="75.26953125" bestFit="1" customWidth="1"/>
    <col min="5" max="5" width="13.36328125" bestFit="1" customWidth="1"/>
    <col min="6" max="6" width="23.81640625" customWidth="1"/>
    <col min="7" max="7" width="22" bestFit="1" customWidth="1"/>
    <col min="8" max="8" width="22" customWidth="1"/>
    <col min="9" max="9" width="20.453125" bestFit="1" customWidth="1"/>
    <col min="10" max="10" width="25.08984375" bestFit="1" customWidth="1"/>
    <col min="11" max="11" width="22.90625" bestFit="1" customWidth="1"/>
    <col min="12" max="12" width="18.90625" bestFit="1" customWidth="1"/>
    <col min="13" max="13" width="19.08984375" customWidth="1"/>
    <col min="20" max="20" width="18.6328125" bestFit="1" customWidth="1"/>
  </cols>
  <sheetData>
    <row r="1" spans="2:13" ht="8.5" customHeight="1" x14ac:dyDescent="0.35"/>
    <row r="2" spans="2:13" ht="15.5" x14ac:dyDescent="0.35">
      <c r="B2" s="1" t="s">
        <v>81</v>
      </c>
      <c r="C2" s="2"/>
      <c r="D2" s="2"/>
      <c r="E2" s="2"/>
      <c r="F2" s="2"/>
      <c r="G2" s="2"/>
      <c r="H2" s="2"/>
      <c r="I2" s="2"/>
      <c r="J2" s="3"/>
      <c r="K2" s="25"/>
      <c r="L2" s="3"/>
      <c r="M2" s="24"/>
    </row>
    <row r="3" spans="2:13" x14ac:dyDescent="0.35">
      <c r="B3" s="4" t="s">
        <v>1</v>
      </c>
    </row>
    <row r="4" spans="2:13" x14ac:dyDescent="0.35">
      <c r="B4" s="3" t="s">
        <v>80</v>
      </c>
    </row>
    <row r="5" spans="2:13" s="17" customFormat="1" x14ac:dyDescent="0.35">
      <c r="B5" s="16" t="s">
        <v>3</v>
      </c>
    </row>
    <row r="6" spans="2:13" x14ac:dyDescent="0.35">
      <c r="B6" s="3" t="s">
        <v>82</v>
      </c>
    </row>
    <row r="7" spans="2:13" s="16" customFormat="1" ht="13.5" x14ac:dyDescent="0.3">
      <c r="B7" s="16" t="s">
        <v>4</v>
      </c>
    </row>
    <row r="8" spans="2:13" s="3" customFormat="1" ht="13.5" x14ac:dyDescent="0.3">
      <c r="B8" s="23" t="s">
        <v>5</v>
      </c>
      <c r="D8" s="7">
        <f>K39/G39</f>
        <v>0.35723726951214252</v>
      </c>
    </row>
    <row r="9" spans="2:13" x14ac:dyDescent="0.35">
      <c r="B9" s="22"/>
      <c r="C9" s="22"/>
      <c r="D9" s="8"/>
    </row>
    <row r="11" spans="2:13" ht="29" x14ac:dyDescent="0.35">
      <c r="B11" s="9" t="s">
        <v>6</v>
      </c>
      <c r="C11" s="9" t="s">
        <v>7</v>
      </c>
      <c r="D11" s="9" t="s">
        <v>8</v>
      </c>
      <c r="E11" s="9" t="s">
        <v>79</v>
      </c>
      <c r="F11" s="9" t="s">
        <v>78</v>
      </c>
      <c r="G11" s="9" t="s">
        <v>77</v>
      </c>
      <c r="H11" s="9" t="s">
        <v>76</v>
      </c>
      <c r="I11" s="9" t="s">
        <v>75</v>
      </c>
      <c r="J11" s="21" t="s">
        <v>74</v>
      </c>
      <c r="K11" s="9" t="s">
        <v>73</v>
      </c>
      <c r="L11" s="20" t="s">
        <v>72</v>
      </c>
      <c r="M11" s="10" t="s">
        <v>71</v>
      </c>
    </row>
    <row r="12" spans="2:13" x14ac:dyDescent="0.35">
      <c r="B12" s="19">
        <v>2026</v>
      </c>
      <c r="C12" s="27">
        <v>1300001</v>
      </c>
      <c r="D12" s="11" t="s">
        <v>70</v>
      </c>
      <c r="E12" s="12">
        <v>1650008.43</v>
      </c>
      <c r="F12" s="12">
        <v>-60613.82</v>
      </c>
      <c r="G12" s="12">
        <f>E12+F12</f>
        <v>1589394.6099999999</v>
      </c>
      <c r="H12" s="12">
        <v>60613.82</v>
      </c>
      <c r="I12" s="12">
        <v>750213.97</v>
      </c>
      <c r="J12" s="12">
        <v>750213.97</v>
      </c>
      <c r="K12" s="12">
        <v>750213.97</v>
      </c>
      <c r="L12" s="12">
        <v>750190.79</v>
      </c>
      <c r="M12" s="12">
        <f t="shared" ref="M12:M38" si="0">G12-K12</f>
        <v>839180.6399999999</v>
      </c>
    </row>
    <row r="13" spans="2:13" x14ac:dyDescent="0.35">
      <c r="B13" s="19">
        <v>2026</v>
      </c>
      <c r="C13" s="27">
        <v>1300003</v>
      </c>
      <c r="D13" s="11" t="s">
        <v>83</v>
      </c>
      <c r="E13" s="12">
        <v>0</v>
      </c>
      <c r="F13" s="12">
        <v>18113.82</v>
      </c>
      <c r="G13" s="12">
        <f t="shared" ref="G13:G38" si="1">E13+F13</f>
        <v>18113.82</v>
      </c>
      <c r="H13" s="12">
        <v>0</v>
      </c>
      <c r="I13" s="12">
        <v>18113.82</v>
      </c>
      <c r="J13" s="12">
        <v>18113.82</v>
      </c>
      <c r="K13" s="12">
        <v>18113.82</v>
      </c>
      <c r="L13" s="12">
        <v>18113.82</v>
      </c>
      <c r="M13" s="12">
        <f t="shared" si="0"/>
        <v>0</v>
      </c>
    </row>
    <row r="14" spans="2:13" x14ac:dyDescent="0.35">
      <c r="B14" s="19">
        <v>2026</v>
      </c>
      <c r="C14" s="27">
        <v>1310001</v>
      </c>
      <c r="D14" s="11" t="s">
        <v>69</v>
      </c>
      <c r="E14" s="12">
        <v>0</v>
      </c>
      <c r="F14" s="12">
        <v>42500</v>
      </c>
      <c r="G14" s="12">
        <f t="shared" si="1"/>
        <v>42500</v>
      </c>
      <c r="H14" s="12">
        <v>0</v>
      </c>
      <c r="I14" s="12">
        <v>31649.11</v>
      </c>
      <c r="J14" s="12">
        <v>31649.11</v>
      </c>
      <c r="K14" s="12">
        <v>31649.11</v>
      </c>
      <c r="L14" s="12">
        <v>31649.11</v>
      </c>
      <c r="M14" s="12">
        <f t="shared" si="0"/>
        <v>10850.89</v>
      </c>
    </row>
    <row r="15" spans="2:13" x14ac:dyDescent="0.35">
      <c r="B15" s="19">
        <v>2026</v>
      </c>
      <c r="C15" s="27">
        <v>1320001</v>
      </c>
      <c r="D15" s="11" t="s">
        <v>68</v>
      </c>
      <c r="E15" s="12">
        <v>88402.34</v>
      </c>
      <c r="F15" s="12">
        <v>0</v>
      </c>
      <c r="G15" s="12">
        <f t="shared" si="1"/>
        <v>88402.34</v>
      </c>
      <c r="H15" s="12">
        <v>0</v>
      </c>
      <c r="I15" s="12">
        <v>65694</v>
      </c>
      <c r="J15" s="12">
        <v>65694</v>
      </c>
      <c r="K15" s="12">
        <v>65694</v>
      </c>
      <c r="L15" s="12">
        <v>65694</v>
      </c>
      <c r="M15" s="12">
        <f t="shared" si="0"/>
        <v>22708.339999999997</v>
      </c>
    </row>
    <row r="16" spans="2:13" x14ac:dyDescent="0.35">
      <c r="B16" s="19">
        <v>2026</v>
      </c>
      <c r="C16" s="27">
        <v>1500001</v>
      </c>
      <c r="D16" s="11" t="s">
        <v>67</v>
      </c>
      <c r="E16" s="12">
        <v>165000.51999999999</v>
      </c>
      <c r="F16" s="12">
        <v>0</v>
      </c>
      <c r="G16" s="12">
        <f t="shared" si="1"/>
        <v>165000.51999999999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f t="shared" si="0"/>
        <v>165000.51999999999</v>
      </c>
    </row>
    <row r="17" spans="2:13" x14ac:dyDescent="0.35">
      <c r="B17" s="19">
        <v>2026</v>
      </c>
      <c r="C17" s="27">
        <v>1600001</v>
      </c>
      <c r="D17" s="11" t="s">
        <v>66</v>
      </c>
      <c r="E17" s="12">
        <v>552946.05000000005</v>
      </c>
      <c r="F17" s="12">
        <v>0</v>
      </c>
      <c r="G17" s="12">
        <f t="shared" si="1"/>
        <v>552946.05000000005</v>
      </c>
      <c r="H17" s="12">
        <v>0</v>
      </c>
      <c r="I17" s="12">
        <v>242728.89</v>
      </c>
      <c r="J17" s="12">
        <v>242728.89</v>
      </c>
      <c r="K17" s="12">
        <v>242728.89</v>
      </c>
      <c r="L17" s="12">
        <v>218062.87</v>
      </c>
      <c r="M17" s="12">
        <f t="shared" si="0"/>
        <v>310217.16000000003</v>
      </c>
    </row>
    <row r="18" spans="2:13" x14ac:dyDescent="0.35">
      <c r="B18" s="19">
        <v>2026</v>
      </c>
      <c r="C18" s="27">
        <v>2040001</v>
      </c>
      <c r="D18" s="11" t="s">
        <v>65</v>
      </c>
      <c r="E18" s="12">
        <v>0</v>
      </c>
      <c r="F18" s="12">
        <v>630.41</v>
      </c>
      <c r="G18" s="12">
        <f t="shared" si="1"/>
        <v>630.41</v>
      </c>
      <c r="H18" s="12">
        <v>0</v>
      </c>
      <c r="I18" s="12">
        <v>732.05</v>
      </c>
      <c r="J18" s="12">
        <v>732.05</v>
      </c>
      <c r="K18" s="12">
        <v>630.41</v>
      </c>
      <c r="L18" s="12">
        <v>630.41</v>
      </c>
      <c r="M18" s="12">
        <f t="shared" si="0"/>
        <v>0</v>
      </c>
    </row>
    <row r="19" spans="2:13" x14ac:dyDescent="0.35">
      <c r="B19" s="19">
        <v>2026</v>
      </c>
      <c r="C19" s="27">
        <v>2120003</v>
      </c>
      <c r="D19" s="11" t="s">
        <v>64</v>
      </c>
      <c r="E19" s="12">
        <v>0</v>
      </c>
      <c r="F19" s="12">
        <v>1613.63</v>
      </c>
      <c r="G19" s="12">
        <f t="shared" si="1"/>
        <v>1613.63</v>
      </c>
      <c r="H19" s="12">
        <v>0</v>
      </c>
      <c r="I19" s="12">
        <v>1613.63</v>
      </c>
      <c r="J19" s="12">
        <v>1613.63</v>
      </c>
      <c r="K19" s="12">
        <v>1613.63</v>
      </c>
      <c r="L19" s="12">
        <v>1613.63</v>
      </c>
      <c r="M19" s="12">
        <f t="shared" si="0"/>
        <v>0</v>
      </c>
    </row>
    <row r="20" spans="2:13" x14ac:dyDescent="0.35">
      <c r="B20" s="19">
        <v>2026</v>
      </c>
      <c r="C20" s="27">
        <v>2200001</v>
      </c>
      <c r="D20" s="11" t="s">
        <v>63</v>
      </c>
      <c r="E20" s="12">
        <v>2500</v>
      </c>
      <c r="F20" s="12">
        <v>0</v>
      </c>
      <c r="G20" s="12">
        <f t="shared" si="1"/>
        <v>2500</v>
      </c>
      <c r="H20" s="12">
        <v>0</v>
      </c>
      <c r="I20" s="12">
        <v>996.05</v>
      </c>
      <c r="J20" s="12">
        <v>996.05</v>
      </c>
      <c r="K20" s="12">
        <v>645.67999999999995</v>
      </c>
      <c r="L20" s="12">
        <v>645.67999999999995</v>
      </c>
      <c r="M20" s="12">
        <f t="shared" si="0"/>
        <v>1854.3200000000002</v>
      </c>
    </row>
    <row r="21" spans="2:13" x14ac:dyDescent="0.35">
      <c r="B21" s="19">
        <v>2026</v>
      </c>
      <c r="C21" s="27">
        <v>2200002</v>
      </c>
      <c r="D21" s="11" t="s">
        <v>62</v>
      </c>
      <c r="E21" s="12">
        <v>500</v>
      </c>
      <c r="F21" s="12">
        <v>0</v>
      </c>
      <c r="G21" s="12">
        <f t="shared" si="1"/>
        <v>500</v>
      </c>
      <c r="H21" s="12">
        <v>0</v>
      </c>
      <c r="I21" s="12">
        <v>230</v>
      </c>
      <c r="J21" s="12">
        <v>230</v>
      </c>
      <c r="K21" s="12">
        <v>230</v>
      </c>
      <c r="L21" s="12">
        <v>230</v>
      </c>
      <c r="M21" s="12">
        <f t="shared" si="0"/>
        <v>270</v>
      </c>
    </row>
    <row r="22" spans="2:13" x14ac:dyDescent="0.35">
      <c r="B22" s="19">
        <v>2026</v>
      </c>
      <c r="C22" s="27">
        <v>2220001</v>
      </c>
      <c r="D22" s="11" t="s">
        <v>61</v>
      </c>
      <c r="E22" s="12">
        <v>500</v>
      </c>
      <c r="F22" s="12">
        <v>0</v>
      </c>
      <c r="G22" s="12">
        <f t="shared" si="1"/>
        <v>500</v>
      </c>
      <c r="H22" s="12">
        <v>0</v>
      </c>
      <c r="I22" s="12">
        <v>50</v>
      </c>
      <c r="J22" s="12">
        <v>50</v>
      </c>
      <c r="K22" s="12">
        <v>0</v>
      </c>
      <c r="L22" s="12">
        <v>0</v>
      </c>
      <c r="M22" s="12">
        <f t="shared" si="0"/>
        <v>500</v>
      </c>
    </row>
    <row r="23" spans="2:13" x14ac:dyDescent="0.35">
      <c r="B23" s="19">
        <v>2026</v>
      </c>
      <c r="C23" s="27">
        <v>2240001</v>
      </c>
      <c r="D23" s="11" t="s">
        <v>60</v>
      </c>
      <c r="E23" s="12">
        <v>11000</v>
      </c>
      <c r="F23" s="12">
        <v>0</v>
      </c>
      <c r="G23" s="12">
        <f t="shared" si="1"/>
        <v>11000</v>
      </c>
      <c r="H23" s="12">
        <v>0</v>
      </c>
      <c r="I23" s="12">
        <v>640.30999999999995</v>
      </c>
      <c r="J23" s="12">
        <v>640.30999999999995</v>
      </c>
      <c r="K23" s="12">
        <v>640.30999999999995</v>
      </c>
      <c r="L23" s="12">
        <v>640.30999999999995</v>
      </c>
      <c r="M23" s="12">
        <f t="shared" si="0"/>
        <v>10359.69</v>
      </c>
    </row>
    <row r="24" spans="2:13" x14ac:dyDescent="0.35">
      <c r="B24" s="19">
        <v>2026</v>
      </c>
      <c r="C24" s="27">
        <v>2250001</v>
      </c>
      <c r="D24" s="11" t="s">
        <v>59</v>
      </c>
      <c r="E24" s="12">
        <v>300</v>
      </c>
      <c r="F24" s="12">
        <v>0</v>
      </c>
      <c r="G24" s="12">
        <f t="shared" si="1"/>
        <v>300</v>
      </c>
      <c r="H24" s="12">
        <v>0</v>
      </c>
      <c r="I24" s="12">
        <v>0.04</v>
      </c>
      <c r="J24" s="12">
        <v>0.04</v>
      </c>
      <c r="K24" s="12">
        <v>0.04</v>
      </c>
      <c r="L24" s="12">
        <v>0.04</v>
      </c>
      <c r="M24" s="12">
        <f t="shared" si="0"/>
        <v>299.95999999999998</v>
      </c>
    </row>
    <row r="25" spans="2:13" x14ac:dyDescent="0.35">
      <c r="B25" s="19">
        <v>2026</v>
      </c>
      <c r="C25" s="27">
        <v>2260003</v>
      </c>
      <c r="D25" s="11" t="s">
        <v>58</v>
      </c>
      <c r="E25" s="12">
        <v>94000</v>
      </c>
      <c r="F25" s="12">
        <v>10000</v>
      </c>
      <c r="G25" s="12">
        <f t="shared" si="1"/>
        <v>104000</v>
      </c>
      <c r="H25" s="12">
        <v>98198.76</v>
      </c>
      <c r="I25" s="12">
        <v>101087.15</v>
      </c>
      <c r="J25" s="12">
        <v>101087.15</v>
      </c>
      <c r="K25" s="12">
        <v>39668.76</v>
      </c>
      <c r="L25" s="12">
        <v>39668.76</v>
      </c>
      <c r="M25" s="12">
        <f t="shared" si="0"/>
        <v>64331.24</v>
      </c>
    </row>
    <row r="26" spans="2:13" x14ac:dyDescent="0.35">
      <c r="B26" s="19">
        <v>2026</v>
      </c>
      <c r="C26" s="27">
        <v>2260005</v>
      </c>
      <c r="D26" s="11" t="s">
        <v>57</v>
      </c>
      <c r="E26" s="12">
        <v>27000</v>
      </c>
      <c r="F26" s="12">
        <v>0</v>
      </c>
      <c r="G26" s="12">
        <f t="shared" si="1"/>
        <v>27000</v>
      </c>
      <c r="H26" s="12">
        <v>0</v>
      </c>
      <c r="I26" s="12">
        <v>3823.91</v>
      </c>
      <c r="J26" s="12">
        <v>3823.91</v>
      </c>
      <c r="K26" s="12">
        <v>3820.9</v>
      </c>
      <c r="L26" s="12">
        <v>3820.9</v>
      </c>
      <c r="M26" s="12">
        <f>G26-K26</f>
        <v>23179.1</v>
      </c>
    </row>
    <row r="27" spans="2:13" x14ac:dyDescent="0.35">
      <c r="B27" s="19">
        <v>2026</v>
      </c>
      <c r="C27" s="27">
        <v>2260007</v>
      </c>
      <c r="D27" s="11" t="s">
        <v>84</v>
      </c>
      <c r="E27" s="12">
        <v>700</v>
      </c>
      <c r="F27" s="12">
        <v>0</v>
      </c>
      <c r="G27" s="12">
        <f t="shared" si="1"/>
        <v>700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f t="shared" si="0"/>
        <v>700</v>
      </c>
    </row>
    <row r="28" spans="2:13" x14ac:dyDescent="0.35">
      <c r="B28" s="19">
        <v>2026</v>
      </c>
      <c r="C28" s="27">
        <v>2260011</v>
      </c>
      <c r="D28" s="11" t="s">
        <v>56</v>
      </c>
      <c r="E28" s="12">
        <v>30000</v>
      </c>
      <c r="F28" s="12">
        <v>0</v>
      </c>
      <c r="G28" s="12">
        <f t="shared" si="1"/>
        <v>30000</v>
      </c>
      <c r="H28" s="12">
        <v>0</v>
      </c>
      <c r="I28" s="12">
        <v>18123.64</v>
      </c>
      <c r="J28" s="12">
        <v>18123.64</v>
      </c>
      <c r="K28" s="12">
        <v>11788.24</v>
      </c>
      <c r="L28" s="12">
        <v>11788.24</v>
      </c>
      <c r="M28" s="12">
        <f t="shared" si="0"/>
        <v>18211.760000000002</v>
      </c>
    </row>
    <row r="29" spans="2:13" x14ac:dyDescent="0.35">
      <c r="B29" s="19">
        <v>2026</v>
      </c>
      <c r="C29" s="27">
        <v>2260033</v>
      </c>
      <c r="D29" s="11" t="s">
        <v>55</v>
      </c>
      <c r="E29" s="12">
        <v>1000</v>
      </c>
      <c r="F29" s="12">
        <v>3526.61</v>
      </c>
      <c r="G29" s="12">
        <f t="shared" si="1"/>
        <v>4526.6100000000006</v>
      </c>
      <c r="H29" s="12">
        <v>0</v>
      </c>
      <c r="I29" s="12">
        <v>4526.6099999999997</v>
      </c>
      <c r="J29" s="12">
        <v>4526.6099999999997</v>
      </c>
      <c r="K29" s="12">
        <v>4411</v>
      </c>
      <c r="L29" s="12">
        <v>4411</v>
      </c>
      <c r="M29" s="12">
        <f t="shared" si="0"/>
        <v>115.61000000000058</v>
      </c>
    </row>
    <row r="30" spans="2:13" x14ac:dyDescent="0.35">
      <c r="B30" s="19">
        <v>2026</v>
      </c>
      <c r="C30" s="27">
        <v>2260039</v>
      </c>
      <c r="D30" s="11" t="s">
        <v>54</v>
      </c>
      <c r="E30" s="12">
        <v>700</v>
      </c>
      <c r="F30" s="12">
        <v>0</v>
      </c>
      <c r="G30" s="12">
        <f t="shared" si="1"/>
        <v>700</v>
      </c>
      <c r="H30" s="12">
        <v>0</v>
      </c>
      <c r="I30" s="12">
        <v>421.16</v>
      </c>
      <c r="J30" s="12">
        <v>421.16</v>
      </c>
      <c r="K30" s="12">
        <v>421.16</v>
      </c>
      <c r="L30" s="12">
        <v>421.16</v>
      </c>
      <c r="M30" s="12">
        <f t="shared" si="0"/>
        <v>278.83999999999997</v>
      </c>
    </row>
    <row r="31" spans="2:13" x14ac:dyDescent="0.35">
      <c r="B31" s="19">
        <v>2026</v>
      </c>
      <c r="C31" s="27">
        <v>2260089</v>
      </c>
      <c r="D31" s="11" t="s">
        <v>53</v>
      </c>
      <c r="E31" s="12">
        <v>14000</v>
      </c>
      <c r="F31" s="12">
        <v>6500</v>
      </c>
      <c r="G31" s="12">
        <f t="shared" si="1"/>
        <v>20500</v>
      </c>
      <c r="H31" s="12">
        <v>0</v>
      </c>
      <c r="I31" s="12">
        <v>16192.13</v>
      </c>
      <c r="J31" s="12">
        <v>16192.13</v>
      </c>
      <c r="K31" s="12">
        <v>8542.5</v>
      </c>
      <c r="L31" s="12">
        <v>8542.5</v>
      </c>
      <c r="M31" s="12">
        <f t="shared" si="0"/>
        <v>11957.5</v>
      </c>
    </row>
    <row r="32" spans="2:13" x14ac:dyDescent="0.35">
      <c r="B32" s="19">
        <v>2026</v>
      </c>
      <c r="C32" s="27">
        <v>2270008</v>
      </c>
      <c r="D32" s="11" t="s">
        <v>52</v>
      </c>
      <c r="E32" s="12">
        <v>25000</v>
      </c>
      <c r="F32" s="12">
        <v>0</v>
      </c>
      <c r="G32" s="12">
        <f t="shared" si="1"/>
        <v>25000</v>
      </c>
      <c r="H32" s="12">
        <v>0</v>
      </c>
      <c r="I32" s="12">
        <v>1790.8</v>
      </c>
      <c r="J32" s="12">
        <v>1790.8</v>
      </c>
      <c r="K32" s="12">
        <v>1790.8</v>
      </c>
      <c r="L32" s="12">
        <v>1790.8</v>
      </c>
      <c r="M32" s="12">
        <f t="shared" si="0"/>
        <v>23209.200000000001</v>
      </c>
    </row>
    <row r="33" spans="2:14" x14ac:dyDescent="0.35">
      <c r="B33" s="19">
        <v>2026</v>
      </c>
      <c r="C33" s="27">
        <v>2270013</v>
      </c>
      <c r="D33" s="11" t="s">
        <v>51</v>
      </c>
      <c r="E33" s="12">
        <v>815729.74</v>
      </c>
      <c r="F33" s="12">
        <v>-22270.65</v>
      </c>
      <c r="G33" s="12">
        <f t="shared" si="1"/>
        <v>793459.09</v>
      </c>
      <c r="H33" s="12">
        <v>96991.85</v>
      </c>
      <c r="I33" s="12">
        <v>101997.3</v>
      </c>
      <c r="J33" s="12">
        <v>101997.3</v>
      </c>
      <c r="K33" s="12">
        <v>42040.5</v>
      </c>
      <c r="L33" s="12">
        <v>42040.5</v>
      </c>
      <c r="M33" s="12">
        <f t="shared" si="0"/>
        <v>751418.59</v>
      </c>
    </row>
    <row r="34" spans="2:14" x14ac:dyDescent="0.35">
      <c r="B34" s="19">
        <v>2026</v>
      </c>
      <c r="C34" s="27">
        <v>2280002</v>
      </c>
      <c r="D34" s="11" t="s">
        <v>50</v>
      </c>
      <c r="E34" s="12">
        <v>5000</v>
      </c>
      <c r="F34" s="12">
        <v>0</v>
      </c>
      <c r="G34" s="12">
        <f t="shared" si="1"/>
        <v>5000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f t="shared" si="0"/>
        <v>5000</v>
      </c>
    </row>
    <row r="35" spans="2:14" x14ac:dyDescent="0.35">
      <c r="B35" s="19">
        <v>2026</v>
      </c>
      <c r="C35" s="27">
        <v>2280008</v>
      </c>
      <c r="D35" s="11" t="s">
        <v>49</v>
      </c>
      <c r="E35" s="12">
        <v>27871.23</v>
      </c>
      <c r="F35" s="12">
        <v>0</v>
      </c>
      <c r="G35" s="12">
        <f t="shared" si="1"/>
        <v>27871.23</v>
      </c>
      <c r="H35" s="12">
        <v>0</v>
      </c>
      <c r="I35" s="12">
        <v>27871.23</v>
      </c>
      <c r="J35" s="12">
        <v>27871.23</v>
      </c>
      <c r="K35" s="12">
        <v>27871.23</v>
      </c>
      <c r="L35" s="12">
        <v>27871.23</v>
      </c>
      <c r="M35" s="12">
        <f t="shared" si="0"/>
        <v>0</v>
      </c>
    </row>
    <row r="36" spans="2:14" x14ac:dyDescent="0.35">
      <c r="B36" s="19">
        <v>2026</v>
      </c>
      <c r="C36" s="27">
        <v>2300001</v>
      </c>
      <c r="D36" s="11" t="s">
        <v>48</v>
      </c>
      <c r="E36" s="12">
        <v>1000</v>
      </c>
      <c r="F36" s="12">
        <v>0</v>
      </c>
      <c r="G36" s="12">
        <f t="shared" si="1"/>
        <v>1000</v>
      </c>
      <c r="H36" s="12">
        <v>0</v>
      </c>
      <c r="I36" s="12">
        <v>473.57</v>
      </c>
      <c r="J36" s="12">
        <v>473.57</v>
      </c>
      <c r="K36" s="12">
        <v>473.57</v>
      </c>
      <c r="L36" s="12">
        <v>473.57</v>
      </c>
      <c r="M36" s="12">
        <f t="shared" si="0"/>
        <v>526.43000000000006</v>
      </c>
    </row>
    <row r="37" spans="2:14" x14ac:dyDescent="0.35">
      <c r="B37" s="19">
        <v>2026</v>
      </c>
      <c r="C37" s="27">
        <v>2400001</v>
      </c>
      <c r="D37" s="11" t="s">
        <v>47</v>
      </c>
      <c r="E37" s="12">
        <v>1000</v>
      </c>
      <c r="F37" s="12">
        <v>0</v>
      </c>
      <c r="G37" s="12">
        <f t="shared" si="1"/>
        <v>1000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f t="shared" si="0"/>
        <v>1000</v>
      </c>
    </row>
    <row r="38" spans="2:14" x14ac:dyDescent="0.35">
      <c r="B38" s="19">
        <v>2026</v>
      </c>
      <c r="C38" s="27">
        <v>4800030</v>
      </c>
      <c r="D38" s="11" t="s">
        <v>46</v>
      </c>
      <c r="E38" s="12">
        <v>7800</v>
      </c>
      <c r="F38" s="12">
        <v>0</v>
      </c>
      <c r="G38" s="12">
        <f t="shared" si="1"/>
        <v>7800</v>
      </c>
      <c r="H38" s="12">
        <v>0</v>
      </c>
      <c r="I38" s="12">
        <v>5186.25</v>
      </c>
      <c r="J38" s="12">
        <v>5186.25</v>
      </c>
      <c r="K38" s="12">
        <v>5186.25</v>
      </c>
      <c r="L38" s="12">
        <v>5186.25</v>
      </c>
      <c r="M38" s="12">
        <f t="shared" si="0"/>
        <v>2613.75</v>
      </c>
    </row>
    <row r="39" spans="2:14" x14ac:dyDescent="0.35">
      <c r="B39" s="18" t="s">
        <v>43</v>
      </c>
      <c r="C39" s="13" t="s">
        <v>44</v>
      </c>
      <c r="D39" s="13" t="s">
        <v>43</v>
      </c>
      <c r="E39" s="14">
        <f>SUM(E12:E38)</f>
        <v>3521958.31</v>
      </c>
      <c r="F39" s="14">
        <f>SUM(F12:F38)</f>
        <v>0</v>
      </c>
      <c r="G39" s="14">
        <f>SUM(G12:G38)</f>
        <v>3521958.3099999996</v>
      </c>
      <c r="H39" s="14">
        <f>SUM(H12:H38)</f>
        <v>255804.43</v>
      </c>
      <c r="I39" s="14">
        <f>SUM(I12:I38)</f>
        <v>1394155.6199999999</v>
      </c>
      <c r="J39" s="14">
        <f>SUM(J12:J38)</f>
        <v>1394155.6199999999</v>
      </c>
      <c r="K39" s="14">
        <f>SUM(K12:K38)</f>
        <v>1258174.7699999998</v>
      </c>
      <c r="L39" s="14">
        <f t="shared" ref="L39:M39" si="2">SUM(L12:L38)</f>
        <v>1233485.5699999996</v>
      </c>
      <c r="M39" s="14">
        <f t="shared" si="2"/>
        <v>2263783.54</v>
      </c>
    </row>
    <row r="41" spans="2:14" x14ac:dyDescent="0.35">
      <c r="G41" s="28"/>
      <c r="K41" s="26"/>
      <c r="M41" s="26"/>
      <c r="N41" s="26"/>
    </row>
    <row r="42" spans="2:14" x14ac:dyDescent="0.35">
      <c r="K42" s="26"/>
      <c r="M42" s="26"/>
      <c r="N42" s="26"/>
    </row>
    <row r="43" spans="2:14" x14ac:dyDescent="0.35">
      <c r="K43" s="26"/>
      <c r="M43" s="26"/>
      <c r="N43" s="26"/>
    </row>
    <row r="44" spans="2:14" x14ac:dyDescent="0.35">
      <c r="K44" s="26"/>
      <c r="M44" s="26"/>
      <c r="N44" s="26"/>
    </row>
    <row r="45" spans="2:14" x14ac:dyDescent="0.35">
      <c r="K45" s="26"/>
      <c r="M45" s="26"/>
      <c r="N45" s="26"/>
    </row>
    <row r="46" spans="2:14" x14ac:dyDescent="0.35">
      <c r="K46" s="26"/>
      <c r="M46" s="26"/>
      <c r="N46" s="26"/>
    </row>
    <row r="47" spans="2:14" x14ac:dyDescent="0.35">
      <c r="K47" s="26"/>
      <c r="M47" s="26"/>
      <c r="N47" s="26"/>
    </row>
    <row r="48" spans="2:14" x14ac:dyDescent="0.35">
      <c r="K48" s="26"/>
      <c r="M48" s="26"/>
      <c r="N48" s="26"/>
    </row>
    <row r="49" spans="11:14" x14ac:dyDescent="0.35">
      <c r="K49" s="26"/>
      <c r="M49" s="26"/>
      <c r="N49" s="26"/>
    </row>
    <row r="50" spans="11:14" x14ac:dyDescent="0.35">
      <c r="K50" s="26"/>
      <c r="M50" s="26"/>
      <c r="N50" s="26"/>
    </row>
    <row r="51" spans="11:14" x14ac:dyDescent="0.35">
      <c r="K51" s="26"/>
      <c r="M51" s="26"/>
      <c r="N51" s="26"/>
    </row>
    <row r="52" spans="11:14" x14ac:dyDescent="0.35">
      <c r="K52" s="26"/>
      <c r="M52" s="26"/>
      <c r="N52" s="26"/>
    </row>
    <row r="53" spans="11:14" x14ac:dyDescent="0.35">
      <c r="K53" s="26"/>
      <c r="M53" s="26"/>
      <c r="N53" s="26"/>
    </row>
    <row r="54" spans="11:14" x14ac:dyDescent="0.35">
      <c r="K54" s="26"/>
      <c r="M54" s="26"/>
      <c r="N54" s="26"/>
    </row>
    <row r="55" spans="11:14" x14ac:dyDescent="0.35">
      <c r="K55" s="26"/>
      <c r="M55" s="26"/>
      <c r="N55" s="26"/>
    </row>
    <row r="56" spans="11:14" x14ac:dyDescent="0.35">
      <c r="K56" s="26"/>
      <c r="M56" s="26"/>
      <c r="N56" s="26"/>
    </row>
    <row r="57" spans="11:14" x14ac:dyDescent="0.35">
      <c r="K57" s="26"/>
      <c r="M57" s="26"/>
      <c r="N57" s="26"/>
    </row>
    <row r="58" spans="11:14" x14ac:dyDescent="0.35">
      <c r="K58" s="26"/>
      <c r="M58" s="26"/>
      <c r="N58" s="26"/>
    </row>
    <row r="59" spans="11:14" x14ac:dyDescent="0.35">
      <c r="K59" s="26"/>
      <c r="M59" s="26"/>
      <c r="N59" s="26"/>
    </row>
    <row r="60" spans="11:14" x14ac:dyDescent="0.35">
      <c r="K60" s="26"/>
      <c r="M60" s="26"/>
      <c r="N60" s="26"/>
    </row>
    <row r="61" spans="11:14" x14ac:dyDescent="0.35">
      <c r="K61" s="26"/>
      <c r="M61" s="26"/>
      <c r="N61" s="26"/>
    </row>
    <row r="62" spans="11:14" x14ac:dyDescent="0.35">
      <c r="K62" s="26"/>
      <c r="M62" s="26"/>
      <c r="N62" s="26"/>
    </row>
    <row r="63" spans="11:14" x14ac:dyDescent="0.35">
      <c r="K63" s="26"/>
      <c r="M63" s="26"/>
      <c r="N63" s="26"/>
    </row>
    <row r="64" spans="11:14" x14ac:dyDescent="0.35">
      <c r="K64" s="26"/>
      <c r="M64" s="26"/>
      <c r="N64" s="26"/>
    </row>
    <row r="65" spans="2:14" x14ac:dyDescent="0.35">
      <c r="K65" s="26"/>
      <c r="M65" s="26"/>
      <c r="N65" s="26"/>
    </row>
    <row r="66" spans="2:14" x14ac:dyDescent="0.35">
      <c r="K66" s="26"/>
      <c r="M66" s="26"/>
      <c r="N66" s="26"/>
    </row>
    <row r="67" spans="2:14" x14ac:dyDescent="0.35">
      <c r="K67" s="26"/>
      <c r="M67" s="26"/>
      <c r="N67" s="26"/>
    </row>
    <row r="68" spans="2:14" x14ac:dyDescent="0.35">
      <c r="B68" s="26"/>
    </row>
    <row r="69" spans="2:14" x14ac:dyDescent="0.35">
      <c r="B69" s="26"/>
    </row>
    <row r="70" spans="2:14" x14ac:dyDescent="0.35">
      <c r="B70" s="26"/>
      <c r="C70" s="26"/>
      <c r="D70" s="26"/>
      <c r="E70" s="26"/>
      <c r="K70" s="26"/>
      <c r="M70" s="26"/>
      <c r="N70" s="2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c4e9ea-4f8d-416c-82bb-6bead99527f5" xsi:nil="true"/>
    <lcf76f155ced4ddcb4097134ff3c332f xmlns="5a89d81b-3191-46dc-ac09-5509665b950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D927C5F7947B4AA9A01B44DE9754A1" ma:contentTypeVersion="19" ma:contentTypeDescription="Crea un document nou" ma:contentTypeScope="" ma:versionID="63ccbfe7eff511dc1a61e0e74a6e779e">
  <xsd:schema xmlns:xsd="http://www.w3.org/2001/XMLSchema" xmlns:xs="http://www.w3.org/2001/XMLSchema" xmlns:p="http://schemas.microsoft.com/office/2006/metadata/properties" xmlns:ns2="5a89d81b-3191-46dc-ac09-5509665b950d" xmlns:ns3="67c4e9ea-4f8d-416c-82bb-6bead99527f5" targetNamespace="http://schemas.microsoft.com/office/2006/metadata/properties" ma:root="true" ma:fieldsID="90a6ef2fc59fa5dd5790810824121402" ns2:_="" ns3:_="">
    <xsd:import namespace="5a89d81b-3191-46dc-ac09-5509665b950d"/>
    <xsd:import namespace="67c4e9ea-4f8d-416c-82bb-6bead9952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9d81b-3191-46dc-ac09-5509665b95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4e9ea-4f8d-416c-82bb-6bead99527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ae0e26-48a3-4796-b452-7e2311a1ef5d}" ma:internalName="TaxCatchAll" ma:showField="CatchAllData" ma:web="67c4e9ea-4f8d-416c-82bb-6bead99527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5B46F5-5259-4A2A-AA67-DFCA78502C63}">
  <ds:schemaRefs>
    <ds:schemaRef ds:uri="http://schemas.microsoft.com/office/2006/metadata/properties"/>
    <ds:schemaRef ds:uri="http://schemas.microsoft.com/office/infopath/2007/PartnerControls"/>
    <ds:schemaRef ds:uri="67c4e9ea-4f8d-416c-82bb-6bead99527f5"/>
    <ds:schemaRef ds:uri="5a89d81b-3191-46dc-ac09-5509665b950d"/>
  </ds:schemaRefs>
</ds:datastoreItem>
</file>

<file path=customXml/itemProps2.xml><?xml version="1.0" encoding="utf-8"?>
<ds:datastoreItem xmlns:ds="http://schemas.openxmlformats.org/officeDocument/2006/customXml" ds:itemID="{E5968018-5670-4D78-A3D1-99E9412AE4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D7680B-5166-4DC7-B30C-3156ECD43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9d81b-3191-46dc-ac09-5509665b950d"/>
    <ds:schemaRef ds:uri="67c4e9ea-4f8d-416c-82bb-6bead9952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Company>Generalitat de Catunya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 Monton, Emma</dc:creator>
  <cp:lastModifiedBy>Ros Monton, Emma</cp:lastModifiedBy>
  <dcterms:created xsi:type="dcterms:W3CDTF">2026-07-09T14:16:54Z</dcterms:created>
  <dcterms:modified xsi:type="dcterms:W3CDTF">2026-10-07T14:58:50Z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0x010100C0D927C5F7947B4AA9A01B44DE9754A1</vt:lpwstr>
  </property>
  <property fmtid="{D5CDD505-2E9C-101B-9397-08002B2CF9AE}" pid="3" name="MediaServiceImageTags">
    <vt:lpwstr/>
  </property>
</Properties>
</file>